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640" activeTab="0"/>
  </bookViews>
  <sheets>
    <sheet name="Cimlap" sheetId="1" r:id="rId1"/>
    <sheet name="Cimlap_" sheetId="2" state="hidden" r:id="rId2"/>
    <sheet name="Bevétel" sheetId="3" r:id="rId3"/>
    <sheet name="Kiadás" sheetId="4" r:id="rId4"/>
  </sheets>
  <definedNames/>
  <calcPr fullCalcOnLoad="1"/>
</workbook>
</file>

<file path=xl/comments1.xml><?xml version="1.0" encoding="utf-8"?>
<comments xmlns="http://schemas.openxmlformats.org/spreadsheetml/2006/main">
  <authors>
    <author>Tibor</author>
  </authors>
  <commentList>
    <comment ref="D2" authorId="0">
      <text>
        <r>
          <rPr>
            <b/>
            <sz val="8"/>
            <rFont val="Tahoma"/>
            <family val="2"/>
          </rPr>
          <t>Egyházkerület neve.</t>
        </r>
        <r>
          <rPr>
            <sz val="8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2"/>
          </rPr>
          <t>Egyházmegye neve.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>Egyházközség neve.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rFont val="Tahoma"/>
            <family val="0"/>
          </rPr>
          <t>Számadási év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Tibor</author>
  </authors>
  <commentList>
    <comment ref="B5" authorId="0">
      <text>
        <r>
          <rPr>
            <b/>
            <sz val="8"/>
            <rFont val="Tahoma"/>
            <family val="2"/>
          </rPr>
          <t>Egyházközség neve.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Egyházmegye neve.</t>
        </r>
        <r>
          <rPr>
            <sz val="8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2"/>
          </rPr>
          <t>Egyházkerület neve.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<sst xmlns="http://schemas.openxmlformats.org/spreadsheetml/2006/main" count="290" uniqueCount="271">
  <si>
    <t xml:space="preserve"> REFORMÁTUS EGYHÁZMEGYE</t>
  </si>
  <si>
    <t xml:space="preserve"> REFORMÁTUS EGYHÁZKÖZSÉG</t>
  </si>
  <si>
    <t>Egyházmegyei
ikatószám:</t>
  </si>
  <si>
    <t>________________</t>
  </si>
  <si>
    <t>Egyházközségi
ikatószám:</t>
  </si>
  <si>
    <t xml:space="preserve">Tárgyalta és jóváhagyta a presbitérium a </t>
  </si>
  <si>
    <t>_____________</t>
  </si>
  <si>
    <t>tartott gyűlésén a</t>
  </si>
  <si>
    <t>szám alatt.</t>
  </si>
  <si>
    <t>Se completeaza in RON</t>
  </si>
  <si>
    <t>Kitöltendő újlejben</t>
  </si>
  <si>
    <t>Venituri - Bevételek</t>
  </si>
  <si>
    <t>Nr.
rând
Sor-
szám</t>
  </si>
  <si>
    <t>x</t>
  </si>
  <si>
    <t xml:space="preserve">Casa </t>
  </si>
  <si>
    <t>Készpénz egyenleg</t>
  </si>
  <si>
    <t xml:space="preserve">Banca </t>
  </si>
  <si>
    <t>Banki egyenleg</t>
  </si>
  <si>
    <t>Egyházfenntartói járulék</t>
  </si>
  <si>
    <t>Bevételek a különböző egyházi szolgálatokért</t>
  </si>
  <si>
    <t>Perselypénz</t>
  </si>
  <si>
    <t>Diakóniai célú adományok</t>
  </si>
  <si>
    <t>Javak értékesítéséből</t>
  </si>
  <si>
    <t xml:space="preserve">Din alte surse </t>
  </si>
  <si>
    <t>Más bevételek</t>
  </si>
  <si>
    <t>Pt. participare la conferinţe</t>
  </si>
  <si>
    <t>Hozzájárulás konferenciák szervezéséhez</t>
  </si>
  <si>
    <t>Din sponsorizări</t>
  </si>
  <si>
    <t>Distribuirea tipăriturilor</t>
  </si>
  <si>
    <t>Iratterjesztés - bevétel</t>
  </si>
  <si>
    <t>Activităţi agricole</t>
  </si>
  <si>
    <t>Mezőgazdasági jövedelem</t>
  </si>
  <si>
    <t>Activităţi silvice</t>
  </si>
  <si>
    <t>Erdőgazdálkodási jövedelem</t>
  </si>
  <si>
    <t>Más gazdasági bevételek</t>
  </si>
  <si>
    <t>Kongrua és járulékai</t>
  </si>
  <si>
    <t>Missziói segélyek</t>
  </si>
  <si>
    <t>Credite primite</t>
  </si>
  <si>
    <t>Kapott hitelek</t>
  </si>
  <si>
    <t>Restituiri din credite</t>
  </si>
  <si>
    <t>Visszakapott hitelek</t>
  </si>
  <si>
    <t>Contribuţia anuală a credincioşilor</t>
  </si>
  <si>
    <t>Contribuţii pt. diverse servicii religioase</t>
  </si>
  <si>
    <t>Cont. pt. concesionarea şi îngrijirea locurilor
din cimitire</t>
  </si>
  <si>
    <t>Központi járulékok</t>
  </si>
  <si>
    <t>Cheltuieli - Kiadások</t>
  </si>
  <si>
    <t>Közköltségek (fűtés, világítás, víz stb.)</t>
  </si>
  <si>
    <t>Chirii</t>
  </si>
  <si>
    <t>Házbérek</t>
  </si>
  <si>
    <t>Épületadó, földadó biztosítás</t>
  </si>
  <si>
    <t>Napidíj, utazási költségek</t>
  </si>
  <si>
    <t>Poştă, telefon</t>
  </si>
  <si>
    <t>Posta, telefon</t>
  </si>
  <si>
    <t>Furnituri de birou</t>
  </si>
  <si>
    <t>Irodaszerek, nyomtatványok</t>
  </si>
  <si>
    <t>Leltári tárgyak beszerzése</t>
  </si>
  <si>
    <t>Reparaţii curente</t>
  </si>
  <si>
    <t>Karbantartási kiadások</t>
  </si>
  <si>
    <t>Salarii nete*</t>
  </si>
  <si>
    <t>Nettó fizetések</t>
  </si>
  <si>
    <t>Társadalombiztosítás</t>
  </si>
  <si>
    <t>C.A.S.S.*</t>
  </si>
  <si>
    <t>Egészségügyi biztosítás</t>
  </si>
  <si>
    <t>Fond şomaj*</t>
  </si>
  <si>
    <t>Munkanélküli segélyalap</t>
  </si>
  <si>
    <t>Szociális-kulturális tevékenységek támogatása</t>
  </si>
  <si>
    <t>Egyháztagok segélyezése</t>
  </si>
  <si>
    <t>Kiadások diakónai célokra</t>
  </si>
  <si>
    <t>Teológiai hallgatók tanulmányi segélye - legátumok</t>
  </si>
  <si>
    <t>Alte cheltuieli</t>
  </si>
  <si>
    <t>Más kiadások</t>
  </si>
  <si>
    <t>Comisioane</t>
  </si>
  <si>
    <t>Kezelési költségek</t>
  </si>
  <si>
    <t>Cheltuieli pt. conferinţe</t>
  </si>
  <si>
    <t>Konferenciák költségei</t>
  </si>
  <si>
    <t>Iratterjesztés - kiadás</t>
  </si>
  <si>
    <t>Mezőgazdasági kiadások</t>
  </si>
  <si>
    <t>Erdőgazdálkodási kiadások</t>
  </si>
  <si>
    <t>Más gazdasági kiadások</t>
  </si>
  <si>
    <t>Bérbeadott épületek javítása</t>
  </si>
  <si>
    <t>Investiţii noi</t>
  </si>
  <si>
    <t>Új beruházások</t>
  </si>
  <si>
    <t>Reparaţii capitale</t>
  </si>
  <si>
    <t>Általános javítások</t>
  </si>
  <si>
    <t>Plăţi pt. fd. misionar*</t>
  </si>
  <si>
    <t>Kifizetett missziói segélyek</t>
  </si>
  <si>
    <t>Acordări de credite</t>
  </si>
  <si>
    <t>Kiadott hitelek</t>
  </si>
  <si>
    <t>Rambursări de credite</t>
  </si>
  <si>
    <t>Törlesztett hitelek</t>
  </si>
  <si>
    <t>În bancă</t>
  </si>
  <si>
    <t>În casă</t>
  </si>
  <si>
    <t>Készpénzegyenleg</t>
  </si>
  <si>
    <t>Închirieri</t>
  </si>
  <si>
    <t>Bérjövedelmek</t>
  </si>
  <si>
    <t xml:space="preserve">Conducatorul unitatii, </t>
  </si>
  <si>
    <t>Lelkipásztor</t>
  </si>
  <si>
    <t>101,01</t>
  </si>
  <si>
    <t>101,02</t>
  </si>
  <si>
    <t>101,03</t>
  </si>
  <si>
    <t xml:space="preserve"> 101,04</t>
  </si>
  <si>
    <t>Venituri din activitatea de cult
Egyházi tevékenységből származó bevételek
(5+6+7+8)</t>
  </si>
  <si>
    <t>Sírhelyek eladásából, bérleti díjából,  gondozásából származó bevételek</t>
  </si>
  <si>
    <t>Ajutoare primite de la credincioşi</t>
  </si>
  <si>
    <t>Adományok hívektől</t>
  </si>
  <si>
    <t>102,01</t>
  </si>
  <si>
    <t>Ajutoare primite de la organizaţii religioase</t>
  </si>
  <si>
    <t>Adományok egyházi intézményektől</t>
  </si>
  <si>
    <t>102,02</t>
  </si>
  <si>
    <t>Donaţii de la organizaţii</t>
  </si>
  <si>
    <t>Szervezetektől származó adományok</t>
  </si>
  <si>
    <t>102,03</t>
  </si>
  <si>
    <t>Donaţii pentru scopuri diaconice</t>
  </si>
  <si>
    <t>102,04</t>
  </si>
  <si>
    <t>Pt fond misionar</t>
  </si>
  <si>
    <t>102,05</t>
  </si>
  <si>
    <t>Donaţii pt studenţi la teologie</t>
  </si>
  <si>
    <t>Legátumok - adományok teológiai hallgatók támogatására</t>
  </si>
  <si>
    <t>102,06</t>
  </si>
  <si>
    <t>Finanţări nerambursabile de la parohii înfrăţite</t>
  </si>
  <si>
    <t>Testvér gyülekezetektől kapott támogatás</t>
  </si>
  <si>
    <t>102,07</t>
  </si>
  <si>
    <t>Dobânzi, alte venituri financiare</t>
  </si>
  <si>
    <t>Banki kamatok és más pénzügyi bevételek</t>
  </si>
  <si>
    <t>102,08</t>
  </si>
  <si>
    <t>102,09</t>
  </si>
  <si>
    <t>102,10</t>
  </si>
  <si>
    <t>Din valorificarea unor bunuri</t>
  </si>
  <si>
    <t>102,11</t>
  </si>
  <si>
    <t>Szponzorálás</t>
  </si>
  <si>
    <t>102,12</t>
  </si>
  <si>
    <t>2% din impozitul de venit</t>
  </si>
  <si>
    <t>Jövedelemadó 2%-os jóváírása</t>
  </si>
  <si>
    <t>102,13</t>
  </si>
  <si>
    <t>Sume restituite</t>
  </si>
  <si>
    <t>Visszatérítés</t>
  </si>
  <si>
    <t>102,14</t>
  </si>
  <si>
    <t>102,15</t>
  </si>
  <si>
    <t>103,01</t>
  </si>
  <si>
    <t>103,02</t>
  </si>
  <si>
    <t>103,03</t>
  </si>
  <si>
    <t>Alte venituri din activităţi anexe</t>
  </si>
  <si>
    <t>103,04</t>
  </si>
  <si>
    <t>Finanţări nerambursabile de la Ministerul Cultelor</t>
  </si>
  <si>
    <t>Központi állami pályázat</t>
  </si>
  <si>
    <t>104,01</t>
  </si>
  <si>
    <t>Finanţări nerambursabile de la Consiliul Judeţean</t>
  </si>
  <si>
    <t>Megyei (Közigazgatási) Pályázat</t>
  </si>
  <si>
    <t>104,02</t>
  </si>
  <si>
    <t>Finanţări nerambursabile de la Consiliul Local</t>
  </si>
  <si>
    <t>Önkormányzati (Helyi) Pályázat</t>
  </si>
  <si>
    <t>104,03</t>
  </si>
  <si>
    <t>Finanţări nerambursabile de la alte entităţi din România</t>
  </si>
  <si>
    <t>Más Belföldi Pályázatokon Elnyert Támogatás</t>
  </si>
  <si>
    <t>104,04</t>
  </si>
  <si>
    <t>Finanţări nerambursabile de la entităţi din Ungaria</t>
  </si>
  <si>
    <t>Magyarországi Pályázatok, Támogatások</t>
  </si>
  <si>
    <t>104,05</t>
  </si>
  <si>
    <t>Finanţări nerambursabile U.E.</t>
  </si>
  <si>
    <t>Európai Uniós Pályázatok</t>
  </si>
  <si>
    <t>104,06</t>
  </si>
  <si>
    <t>Finanţări nerambursabile de la entităţi din străinatate</t>
  </si>
  <si>
    <t>Más Külföldi Szervezetektől Elnyert Támogatás</t>
  </si>
  <si>
    <t>104,07</t>
  </si>
  <si>
    <t>Subvenţii primite pt salarii*</t>
  </si>
  <si>
    <t>104,08</t>
  </si>
  <si>
    <t>Contribuţie la salarii din fond propriu</t>
  </si>
  <si>
    <t>Hozzájarulás a saját alapú kongruához</t>
  </si>
  <si>
    <t>201,01</t>
  </si>
  <si>
    <t>Cheltuieli de întreţinere (încălzire iluminat apă etc.)</t>
  </si>
  <si>
    <t>201,02</t>
  </si>
  <si>
    <t>201,03</t>
  </si>
  <si>
    <t>Impozite, taxe, şi asigurări ADAS</t>
  </si>
  <si>
    <t>201,04</t>
  </si>
  <si>
    <t>Carburanţi şi piese de schimb</t>
  </si>
  <si>
    <t>Üzemanyag és cserealkatrészek</t>
  </si>
  <si>
    <t>201,05</t>
  </si>
  <si>
    <t>Diurnă, cheltuieli de deplasare</t>
  </si>
  <si>
    <t>201,06</t>
  </si>
  <si>
    <t>201,07</t>
  </si>
  <si>
    <t>201,08</t>
  </si>
  <si>
    <t>Alte materiale, prestări de servicii şi protocol</t>
  </si>
  <si>
    <t>Fogyóanyagok, más anyagok és szolgáltatások költségei, protokoll</t>
  </si>
  <si>
    <t>201,09</t>
  </si>
  <si>
    <t>Obiecte de inventar (de mică valoare, scurtă durată)</t>
  </si>
  <si>
    <t>201,10</t>
  </si>
  <si>
    <t>201,11</t>
  </si>
  <si>
    <t>Alte prestări servicii</t>
  </si>
  <si>
    <t>Más szolgáltatások</t>
  </si>
  <si>
    <t>201,12</t>
  </si>
  <si>
    <t>201,13</t>
  </si>
  <si>
    <t>Tichete de masă</t>
  </si>
  <si>
    <t>Étkezési (élelmiszer) jegyek</t>
  </si>
  <si>
    <t>201,14</t>
  </si>
  <si>
    <t>Impozit salar</t>
  </si>
  <si>
    <t>Jövedelemadó</t>
  </si>
  <si>
    <t>201,15</t>
  </si>
  <si>
    <t>Contribuţii pentru asigurări sociale*</t>
  </si>
  <si>
    <t>201,16</t>
  </si>
  <si>
    <t>201,17</t>
  </si>
  <si>
    <t>201,18</t>
  </si>
  <si>
    <t>Fond garantare salar</t>
  </si>
  <si>
    <t>Garanciaalap</t>
  </si>
  <si>
    <t>201,19</t>
  </si>
  <si>
    <t>Fond concediu medical</t>
  </si>
  <si>
    <t>Betegségsegélyző alap</t>
  </si>
  <si>
    <t>201,20</t>
  </si>
  <si>
    <t>Contribuţii salariale total</t>
  </si>
  <si>
    <t>201,21</t>
  </si>
  <si>
    <t>Contribuţii pt. susţinerea unităţii ierarhic superioare</t>
  </si>
  <si>
    <t>202,01</t>
  </si>
  <si>
    <t>202,02</t>
  </si>
  <si>
    <t>Ajutoare acordate credincioşilor</t>
  </si>
  <si>
    <t>202,03</t>
  </si>
  <si>
    <t>Cheltuieli pentru scopuri diaconice</t>
  </si>
  <si>
    <t>202,04</t>
  </si>
  <si>
    <t>202,05</t>
  </si>
  <si>
    <t>Ajutoare pt studenţi la teologie</t>
  </si>
  <si>
    <t>202,06</t>
  </si>
  <si>
    <t>Sprijinirea unor acţiuni social culturale</t>
  </si>
  <si>
    <t>202,07</t>
  </si>
  <si>
    <t>202,08</t>
  </si>
  <si>
    <t>202,09</t>
  </si>
  <si>
    <t>202,10</t>
  </si>
  <si>
    <t>202,11</t>
  </si>
  <si>
    <t>203,01</t>
  </si>
  <si>
    <t>203,02</t>
  </si>
  <si>
    <t>Întreţinerea spaţiilor locative sau cu alte destinaţii închiriate</t>
  </si>
  <si>
    <t>203,03</t>
  </si>
  <si>
    <t>Alte cheltuieli din activităţi anexe</t>
  </si>
  <si>
    <t>203,04</t>
  </si>
  <si>
    <t>Venituri din activităţi anexe
Gazdasági tevékenységből származó bevételek
(26+ … +29)</t>
  </si>
  <si>
    <t>Subvenţii şi alte finanţări nerambursabile
Szubvenciók: támogatások és pályázatok
(31+ … +39)</t>
  </si>
  <si>
    <t>Alte venituri
 Más bevételek (10+ … +24)</t>
  </si>
  <si>
    <t>Disponibil din anul precedent
Múlt évi pénztármaradvány (2+3)</t>
  </si>
  <si>
    <t>SZÁMADÁS A 2011. ÉVRE</t>
  </si>
  <si>
    <t>EXECUTIA BUGETARA PE ANUL 2011.</t>
  </si>
  <si>
    <t>Execuţie
Megvalósított</t>
  </si>
  <si>
    <t>Prevederi
Tervezett</t>
  </si>
  <si>
    <t>100,02</t>
  </si>
  <si>
    <t>100,01</t>
  </si>
  <si>
    <t>Cap./
subcap.
Fejezet/
alfejezet</t>
  </si>
  <si>
    <t xml:space="preserve">Contribuţii în lăcaşuri de cult </t>
  </si>
  <si>
    <t>500,01</t>
  </si>
  <si>
    <t>500,02</t>
  </si>
  <si>
    <t>KIRÁLYHÁGÓMELLÉKI</t>
  </si>
  <si>
    <t>REFORMÁTUS EGYHÁZKERÜLET</t>
  </si>
  <si>
    <t>REFORMÁTUS EGYHÁZMEGYE</t>
  </si>
  <si>
    <t>REFORMÁTUS EGYHÁZKÖZSÉG</t>
  </si>
  <si>
    <t>_______</t>
  </si>
  <si>
    <t>Credite
Hitelek (40+41)</t>
  </si>
  <si>
    <t>Total încasări
Összbevétel (4+11+27+39)</t>
  </si>
  <si>
    <t>Cheltuieli de funcţionare
Működési költégek (44+ ... +64)</t>
  </si>
  <si>
    <t>Alte cheltuieli privind activitatea de cult
Más egyházi tevékenységek kiadásai
(66+ ... +76)</t>
  </si>
  <si>
    <t>Cheltuieli pentru activităţi anexe
Gazdasági tevékenységek költségei
(78+ … +81)</t>
  </si>
  <si>
    <t>Investiţii
Beruházások (83+84)</t>
  </si>
  <si>
    <t>Credite
Hitelek (86+87)</t>
  </si>
  <si>
    <t>Total cheltuieli
Kiadások összesen (43+64+77+82+85)</t>
  </si>
  <si>
    <t>Sold la finele anului
Banki és pénztári egyenleg az év végén
(42-88)</t>
  </si>
  <si>
    <t>Egyházmegyei
iktatószám:</t>
  </si>
  <si>
    <t>Egyházközségi
iktatószám:</t>
  </si>
  <si>
    <t>Gondnok</t>
  </si>
  <si>
    <t>Prim curator,</t>
  </si>
  <si>
    <t>SZÁMADÁS</t>
  </si>
  <si>
    <t>EXECUŢIA BUGETARĂ</t>
  </si>
  <si>
    <t>Finanţări APIA</t>
  </si>
  <si>
    <t xml:space="preserve">Mezőgazdasági Intervenciós és Kifizetési Ügynökségi támogatás (APIA) </t>
  </si>
  <si>
    <t>Fizetés utáni járulékok összesen (ha kizárólag a megye fizeti)</t>
  </si>
  <si>
    <t>2% din activitati economice</t>
  </si>
  <si>
    <t>Gazdasági bevételek 2%-a</t>
  </si>
  <si>
    <t>104,09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</si>
</sst>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_ ;[Red]\-#,##0.00\ 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;;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1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hair">
        <color indexed="63"/>
      </right>
      <top style="thin">
        <color indexed="22"/>
      </top>
      <bottom style="thin">
        <color indexed="22"/>
      </bottom>
    </border>
    <border>
      <left style="hair">
        <color indexed="63"/>
      </left>
      <right>
        <color indexed="63"/>
      </right>
      <top style="hair">
        <color indexed="63"/>
      </top>
      <bottom style="thin">
        <color indexed="22"/>
      </bottom>
    </border>
    <border>
      <left>
        <color indexed="63"/>
      </left>
      <right style="hair">
        <color indexed="63"/>
      </right>
      <top style="hair">
        <color indexed="63"/>
      </top>
      <bottom style="thin">
        <color indexed="22"/>
      </bottom>
    </border>
    <border>
      <left style="hair">
        <color indexed="63"/>
      </left>
      <right>
        <color indexed="63"/>
      </right>
      <top style="thin">
        <color indexed="22"/>
      </top>
      <bottom style="hair">
        <color indexed="63"/>
      </bottom>
    </border>
    <border>
      <left>
        <color indexed="63"/>
      </left>
      <right style="hair">
        <color indexed="63"/>
      </right>
      <top style="thin">
        <color indexed="22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56" applyFont="1" applyProtection="1">
      <alignment/>
      <protection hidden="1"/>
    </xf>
    <xf numFmtId="0" fontId="1" fillId="0" borderId="0" xfId="56" applyFont="1" applyBorder="1" applyProtection="1">
      <alignment/>
      <protection hidden="1"/>
    </xf>
    <xf numFmtId="0" fontId="2" fillId="0" borderId="0" xfId="56" applyFont="1" applyAlignment="1" applyProtection="1">
      <alignment horizontal="right"/>
      <protection hidden="1"/>
    </xf>
    <xf numFmtId="0" fontId="3" fillId="0" borderId="0" xfId="56" applyFont="1" applyProtection="1">
      <alignment/>
      <protection hidden="1"/>
    </xf>
    <xf numFmtId="0" fontId="0" fillId="0" borderId="0" xfId="56" applyProtection="1">
      <alignment/>
      <protection hidden="1"/>
    </xf>
    <xf numFmtId="0" fontId="5" fillId="0" borderId="0" xfId="56" applyFont="1" applyProtection="1">
      <alignment/>
      <protection hidden="1"/>
    </xf>
    <xf numFmtId="0" fontId="0" fillId="0" borderId="0" xfId="56" applyFont="1" applyProtection="1">
      <alignment/>
      <protection hidden="1"/>
    </xf>
    <xf numFmtId="0" fontId="6" fillId="0" borderId="0" xfId="56" applyFont="1" applyProtection="1">
      <alignment/>
      <protection hidden="1"/>
    </xf>
    <xf numFmtId="0" fontId="7" fillId="0" borderId="0" xfId="56" applyFont="1" applyAlignment="1" applyProtection="1">
      <alignment/>
      <protection hidden="1"/>
    </xf>
    <xf numFmtId="0" fontId="7" fillId="0" borderId="0" xfId="56" applyFont="1" applyProtection="1">
      <alignment/>
      <protection hidden="1"/>
    </xf>
    <xf numFmtId="0" fontId="0" fillId="0" borderId="0" xfId="56" applyFont="1" applyAlignment="1" applyProtection="1">
      <alignment horizontal="center"/>
      <protection locked="0"/>
    </xf>
    <xf numFmtId="0" fontId="0" fillId="0" borderId="0" xfId="56" applyBorder="1" applyProtection="1">
      <alignment/>
      <protection hidden="1"/>
    </xf>
    <xf numFmtId="0" fontId="3" fillId="0" borderId="0" xfId="56" applyFont="1" applyAlignment="1" applyProtection="1">
      <alignment/>
      <protection hidden="1"/>
    </xf>
    <xf numFmtId="0" fontId="0" fillId="0" borderId="0" xfId="56" applyAlignment="1" applyProtection="1">
      <alignment/>
      <protection hidden="1"/>
    </xf>
    <xf numFmtId="0" fontId="0" fillId="0" borderId="0" xfId="56" applyFont="1" applyAlignment="1" applyProtection="1">
      <alignment horizontal="right"/>
      <protection hidden="1"/>
    </xf>
    <xf numFmtId="0" fontId="0" fillId="0" borderId="0" xfId="56" applyFo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0" borderId="10" xfId="56" applyFont="1" applyBorder="1" applyAlignment="1" applyProtection="1">
      <alignment horizontal="center" vertical="center" wrapText="1"/>
      <protection hidden="1"/>
    </xf>
    <xf numFmtId="0" fontId="9" fillId="0" borderId="10" xfId="56" applyFont="1" applyBorder="1" applyAlignment="1" applyProtection="1">
      <alignment horizontal="center" vertical="center" wrapText="1"/>
      <protection hidden="1"/>
    </xf>
    <xf numFmtId="0" fontId="9" fillId="0" borderId="10" xfId="56" applyFont="1" applyBorder="1" applyAlignment="1" applyProtection="1">
      <alignment horizontal="center" vertical="center"/>
      <protection hidden="1"/>
    </xf>
    <xf numFmtId="164" fontId="9" fillId="0" borderId="10" xfId="56" applyNumberFormat="1" applyFont="1" applyBorder="1" applyAlignment="1" applyProtection="1">
      <alignment vertical="center" shrinkToFit="1"/>
      <protection hidden="1"/>
    </xf>
    <xf numFmtId="0" fontId="0" fillId="0" borderId="10" xfId="56" applyFont="1" applyBorder="1" applyAlignment="1" applyProtection="1">
      <alignment vertical="top" wrapText="1"/>
      <protection hidden="1"/>
    </xf>
    <xf numFmtId="0" fontId="0" fillId="0" borderId="10" xfId="56" applyFont="1" applyBorder="1" applyAlignment="1" applyProtection="1">
      <alignment horizontal="center" vertical="center" wrapText="1"/>
      <protection hidden="1"/>
    </xf>
    <xf numFmtId="0" fontId="0" fillId="0" borderId="10" xfId="56" applyFont="1" applyBorder="1" applyAlignment="1" applyProtection="1">
      <alignment horizontal="center" vertical="center"/>
      <protection hidden="1"/>
    </xf>
    <xf numFmtId="4" fontId="0" fillId="0" borderId="10" xfId="56" applyNumberFormat="1" applyFont="1" applyBorder="1" applyAlignment="1" applyProtection="1">
      <alignment vertical="center" wrapText="1"/>
      <protection locked="0"/>
    </xf>
    <xf numFmtId="4" fontId="9" fillId="0" borderId="10" xfId="56" applyNumberFormat="1" applyFont="1" applyBorder="1" applyAlignment="1" applyProtection="1">
      <alignment vertical="center" shrinkToFit="1"/>
      <protection hidden="1"/>
    </xf>
    <xf numFmtId="0" fontId="0" fillId="0" borderId="0" xfId="56" applyFont="1" applyAlignment="1" applyProtection="1">
      <alignment horizontal="center" vertical="center"/>
      <protection hidden="1"/>
    </xf>
    <xf numFmtId="0" fontId="0" fillId="0" borderId="0" xfId="56" applyFont="1" applyAlignment="1" applyProtection="1">
      <alignment wrapText="1"/>
      <protection hidden="1"/>
    </xf>
    <xf numFmtId="0" fontId="10" fillId="0" borderId="0" xfId="56" applyFont="1" applyProtection="1">
      <alignment/>
      <protection hidden="1"/>
    </xf>
    <xf numFmtId="0" fontId="12" fillId="0" borderId="0" xfId="56" applyFont="1" applyProtection="1">
      <alignment/>
      <protection hidden="1"/>
    </xf>
    <xf numFmtId="0" fontId="10" fillId="0" borderId="0" xfId="56" applyFont="1" applyAlignment="1" applyProtection="1">
      <alignment horizontal="left" vertical="center"/>
      <protection hidden="1"/>
    </xf>
    <xf numFmtId="0" fontId="10" fillId="0" borderId="0" xfId="56" applyFont="1" applyAlignment="1" applyProtection="1">
      <alignment wrapText="1"/>
      <protection hidden="1"/>
    </xf>
    <xf numFmtId="0" fontId="12" fillId="0" borderId="0" xfId="56" applyFont="1" applyAlignment="1" applyProtection="1">
      <alignment horizontal="left" vertical="center"/>
      <protection hidden="1"/>
    </xf>
    <xf numFmtId="0" fontId="11" fillId="0" borderId="11" xfId="55" applyFont="1" applyFill="1" applyBorder="1" applyAlignment="1">
      <alignment wrapText="1"/>
      <protection/>
    </xf>
    <xf numFmtId="0" fontId="11" fillId="0" borderId="11" xfId="55" applyFont="1" applyFill="1" applyBorder="1" applyAlignment="1">
      <alignment horizontal="center" wrapText="1"/>
      <protection/>
    </xf>
    <xf numFmtId="0" fontId="0" fillId="0" borderId="10" xfId="56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56" applyFont="1" applyAlignment="1" applyProtection="1">
      <alignment horizontal="left" wrapText="1"/>
      <protection hidden="1"/>
    </xf>
    <xf numFmtId="0" fontId="0" fillId="0" borderId="0" xfId="0" applyFont="1" applyAlignment="1">
      <alignment horizontal="center"/>
    </xf>
    <xf numFmtId="0" fontId="0" fillId="0" borderId="0" xfId="56" applyFont="1" applyAlignment="1" applyProtection="1">
      <alignment horizontal="left"/>
      <protection locked="0"/>
    </xf>
    <xf numFmtId="0" fontId="12" fillId="0" borderId="0" xfId="56" applyFont="1" applyAlignment="1" applyProtection="1">
      <alignment wrapText="1"/>
      <protection hidden="1"/>
    </xf>
    <xf numFmtId="0" fontId="10" fillId="0" borderId="0" xfId="56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left"/>
      <protection locked="0"/>
    </xf>
    <xf numFmtId="0" fontId="0" fillId="0" borderId="0" xfId="56" applyFont="1" applyAlignment="1" applyProtection="1">
      <alignment horizontal="left" wrapText="1"/>
      <protection hidden="1"/>
    </xf>
    <xf numFmtId="0" fontId="7" fillId="0" borderId="0" xfId="56" applyFont="1" applyAlignment="1" applyProtection="1">
      <alignment horizontal="center"/>
      <protection locked="0"/>
    </xf>
    <xf numFmtId="0" fontId="0" fillId="0" borderId="0" xfId="56" applyFont="1" applyAlignment="1" applyProtection="1">
      <alignment horizontal="left"/>
      <protection hidden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56" applyFont="1" applyAlignment="1" applyProtection="1">
      <alignment horizontal="center"/>
      <protection hidden="1"/>
    </xf>
    <xf numFmtId="0" fontId="7" fillId="0" borderId="0" xfId="56" applyFont="1" applyAlignment="1" applyProtection="1">
      <alignment horizontal="left"/>
      <protection hidden="1"/>
    </xf>
    <xf numFmtId="0" fontId="0" fillId="0" borderId="0" xfId="56" applyFont="1" applyAlignment="1" applyProtection="1">
      <alignment horizontal="center"/>
      <protection locked="0"/>
    </xf>
    <xf numFmtId="0" fontId="0" fillId="0" borderId="0" xfId="56" applyFont="1" applyAlignment="1" applyProtection="1">
      <alignment horizontal="center"/>
      <protection hidden="1"/>
    </xf>
    <xf numFmtId="0" fontId="4" fillId="0" borderId="0" xfId="56" applyFont="1" applyBorder="1" applyAlignment="1" applyProtection="1">
      <alignment horizontal="center" vertical="center"/>
      <protection hidden="1"/>
    </xf>
    <xf numFmtId="0" fontId="1" fillId="0" borderId="0" xfId="56" applyFont="1" applyAlignment="1" applyProtection="1">
      <alignment horizontal="left"/>
      <protection hidden="1" locked="0"/>
    </xf>
    <xf numFmtId="0" fontId="1" fillId="0" borderId="0" xfId="56" applyFont="1" applyAlignment="1" applyProtection="1">
      <alignment horizontal="left"/>
      <protection locked="0"/>
    </xf>
    <xf numFmtId="0" fontId="7" fillId="0" borderId="0" xfId="56" applyFont="1" applyAlignment="1" applyProtection="1">
      <alignment horizontal="left"/>
      <protection/>
    </xf>
    <xf numFmtId="0" fontId="8" fillId="0" borderId="0" xfId="56" applyFont="1" applyAlignment="1" applyProtection="1">
      <alignment horizontal="right"/>
      <protection hidden="1"/>
    </xf>
    <xf numFmtId="0" fontId="9" fillId="0" borderId="12" xfId="56" applyFont="1" applyBorder="1" applyAlignment="1" applyProtection="1">
      <alignment horizontal="center" vertical="top" wrapText="1"/>
      <protection hidden="1"/>
    </xf>
    <xf numFmtId="0" fontId="9" fillId="0" borderId="13" xfId="56" applyFont="1" applyBorder="1" applyAlignment="1" applyProtection="1">
      <alignment horizontal="center" vertical="top" wrapText="1"/>
      <protection hidden="1"/>
    </xf>
    <xf numFmtId="0" fontId="9" fillId="0" borderId="14" xfId="56" applyFont="1" applyBorder="1" applyAlignment="1" applyProtection="1">
      <alignment horizontal="center" vertical="top" wrapText="1"/>
      <protection hidden="1"/>
    </xf>
    <xf numFmtId="0" fontId="9" fillId="0" borderId="15" xfId="56" applyFont="1" applyBorder="1" applyAlignment="1" applyProtection="1">
      <alignment horizontal="center" vertical="top" wrapText="1"/>
      <protection hidden="1"/>
    </xf>
    <xf numFmtId="0" fontId="5" fillId="0" borderId="12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" vertical="center"/>
      <protection hidden="1"/>
    </xf>
    <xf numFmtId="0" fontId="9" fillId="0" borderId="16" xfId="56" applyFont="1" applyBorder="1" applyAlignment="1" applyProtection="1">
      <alignment horizontal="center" vertical="top" wrapText="1"/>
      <protection hidden="1"/>
    </xf>
    <xf numFmtId="0" fontId="9" fillId="0" borderId="17" xfId="56" applyFont="1" applyBorder="1" applyAlignment="1" applyProtection="1">
      <alignment horizontal="center" vertical="top" wrapText="1"/>
      <protection hidden="1"/>
    </xf>
    <xf numFmtId="0" fontId="9" fillId="0" borderId="18" xfId="56" applyFont="1" applyBorder="1" applyAlignment="1" applyProtection="1">
      <alignment horizontal="center" vertical="top" wrapText="1"/>
      <protection hidden="1"/>
    </xf>
    <xf numFmtId="0" fontId="9" fillId="0" borderId="19" xfId="56" applyFont="1" applyBorder="1" applyAlignment="1" applyProtection="1">
      <alignment horizontal="center" vertical="top" wrapText="1"/>
      <protection hidden="1"/>
    </xf>
    <xf numFmtId="0" fontId="8" fillId="0" borderId="10" xfId="56" applyFont="1" applyBorder="1" applyAlignment="1" applyProtection="1">
      <alignment horizontal="center" vertical="center"/>
      <protection hidden="1"/>
    </xf>
    <xf numFmtId="0" fontId="9" fillId="0" borderId="10" xfId="56" applyFont="1" applyBorder="1" applyAlignment="1" applyProtection="1">
      <alignment horizontal="center" vertical="top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ál_Szamadas200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42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/>
    <dxf>
      <fill>
        <patternFill>
          <fgColor indexed="64"/>
          <bgColor theme="6"/>
        </patternFill>
      </fill>
    </dxf>
    <dxf>
      <fill>
        <patternFill>
          <bgColor rgb="FFCCFFCC"/>
        </patternFill>
      </fill>
      <border>
        <left style="thin">
          <color rgb="FF008000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/>
  <dimension ref="A2:O27"/>
  <sheetViews>
    <sheetView tabSelected="1" zoomScalePageLayoutView="0" workbookViewId="0" topLeftCell="A1">
      <selection activeCell="D3" sqref="D3:F3"/>
    </sheetView>
  </sheetViews>
  <sheetFormatPr defaultColWidth="0" defaultRowHeight="15.75" customHeight="1" zeroHeight="1"/>
  <cols>
    <col min="1" max="1" width="3.00390625" style="37" customWidth="1"/>
    <col min="2" max="2" width="7.28125" style="37" customWidth="1"/>
    <col min="3" max="3" width="8.8515625" style="37" customWidth="1"/>
    <col min="4" max="4" width="3.28125" style="37" customWidth="1"/>
    <col min="5" max="5" width="14.421875" style="37" customWidth="1"/>
    <col min="6" max="7" width="15.00390625" style="37" customWidth="1"/>
    <col min="8" max="8" width="8.140625" style="37" customWidth="1"/>
    <col min="9" max="9" width="17.140625" style="37" customWidth="1"/>
    <col min="10" max="10" width="21.140625" style="37" customWidth="1"/>
    <col min="11" max="11" width="19.421875" style="37" customWidth="1"/>
    <col min="12" max="15" width="4.28125" style="37" customWidth="1"/>
    <col min="16" max="16" width="8.8515625" style="37" customWidth="1"/>
    <col min="17" max="16384" width="0" style="37" hidden="1" customWidth="1"/>
  </cols>
  <sheetData>
    <row r="1" ht="39" customHeight="1"/>
    <row r="2" spans="4:11" ht="15.75" customHeight="1">
      <c r="D2" s="50" t="s">
        <v>245</v>
      </c>
      <c r="E2" s="50"/>
      <c r="F2" s="50"/>
      <c r="G2" s="51" t="s">
        <v>246</v>
      </c>
      <c r="H2" s="51"/>
      <c r="I2" s="51"/>
      <c r="J2" s="42"/>
      <c r="K2" s="42"/>
    </row>
    <row r="3" spans="4:11" ht="15.75" customHeight="1">
      <c r="D3" s="50"/>
      <c r="E3" s="50"/>
      <c r="F3" s="50"/>
      <c r="G3" s="51" t="s">
        <v>247</v>
      </c>
      <c r="H3" s="51"/>
      <c r="I3" s="51"/>
      <c r="J3" s="42"/>
      <c r="K3" s="42"/>
    </row>
    <row r="4" spans="5:15" ht="3" customHeight="1">
      <c r="E4" s="40"/>
      <c r="F4" s="40"/>
      <c r="G4" s="40"/>
      <c r="H4" s="40"/>
      <c r="I4" s="41"/>
      <c r="J4" s="41"/>
      <c r="K4" s="41"/>
      <c r="L4" s="38"/>
      <c r="M4" s="38"/>
      <c r="N4" s="38"/>
      <c r="O4" s="38"/>
    </row>
    <row r="5" spans="7:11" ht="27.75" customHeight="1">
      <c r="G5" s="44" t="s">
        <v>259</v>
      </c>
      <c r="H5" s="52" t="s">
        <v>3</v>
      </c>
      <c r="I5" s="52"/>
      <c r="J5" s="46"/>
      <c r="K5" s="46"/>
    </row>
    <row r="6" ht="15.75" customHeight="1"/>
    <row r="7" spans="4:11" ht="15.75">
      <c r="D7" s="50"/>
      <c r="E7" s="50"/>
      <c r="F7" s="50"/>
      <c r="G7" s="51" t="s">
        <v>248</v>
      </c>
      <c r="H7" s="51"/>
      <c r="I7" s="51"/>
      <c r="J7" s="42"/>
      <c r="K7" s="42"/>
    </row>
    <row r="8" ht="4.5" customHeight="1"/>
    <row r="9" spans="7:11" ht="30" customHeight="1">
      <c r="G9" s="44" t="s">
        <v>260</v>
      </c>
      <c r="H9" s="52" t="s">
        <v>3</v>
      </c>
      <c r="I9" s="52"/>
      <c r="J9" s="46"/>
      <c r="K9" s="46"/>
    </row>
    <row r="10" ht="15.75"/>
    <row r="11" ht="15.75"/>
    <row r="12" ht="15.75"/>
    <row r="13" ht="79.5" customHeight="1"/>
    <row r="14" spans="1:15" ht="23.25">
      <c r="A14" s="43"/>
      <c r="B14" s="55" t="s">
        <v>263</v>
      </c>
      <c r="C14" s="55"/>
      <c r="D14" s="55"/>
      <c r="E14" s="55"/>
      <c r="F14" s="55"/>
      <c r="G14" s="55"/>
      <c r="H14" s="55"/>
      <c r="I14" s="55"/>
      <c r="K14" s="49"/>
      <c r="L14" s="49"/>
      <c r="M14" s="39"/>
      <c r="N14" s="39"/>
      <c r="O14" s="39"/>
    </row>
    <row r="15" spans="1:11" ht="15.75">
      <c r="A15" s="45"/>
      <c r="B15" s="56" t="s">
        <v>264</v>
      </c>
      <c r="C15" s="56"/>
      <c r="D15" s="56"/>
      <c r="E15" s="56"/>
      <c r="F15" s="56"/>
      <c r="G15" s="56"/>
      <c r="H15" s="56"/>
      <c r="I15" s="56"/>
      <c r="J15" s="45"/>
      <c r="K15" s="45"/>
    </row>
    <row r="16" spans="2:9" s="5" customFormat="1" ht="18">
      <c r="B16" s="53"/>
      <c r="C16" s="53"/>
      <c r="D16" s="53"/>
      <c r="E16" s="53"/>
      <c r="F16" s="53"/>
      <c r="G16" s="53"/>
      <c r="H16" s="53"/>
      <c r="I16" s="53"/>
    </row>
    <row r="17" s="5" customFormat="1" ht="12.75">
      <c r="G17" s="15"/>
    </row>
    <row r="18" s="5" customFormat="1" ht="12.75"/>
    <row r="19" s="5" customFormat="1" ht="54" customHeight="1">
      <c r="H19" s="7"/>
    </row>
    <row r="20" spans="2:9" s="5" customFormat="1" ht="12.75">
      <c r="B20" s="54" t="s">
        <v>5</v>
      </c>
      <c r="C20" s="54"/>
      <c r="D20" s="54"/>
      <c r="E20" s="54"/>
      <c r="F20" s="11" t="s">
        <v>6</v>
      </c>
      <c r="G20" s="7" t="s">
        <v>7</v>
      </c>
      <c r="H20" s="11" t="s">
        <v>249</v>
      </c>
      <c r="I20" s="7" t="s">
        <v>8</v>
      </c>
    </row>
    <row r="21" s="5" customFormat="1" ht="12.75"/>
    <row r="22" s="5" customFormat="1" ht="12.75"/>
    <row r="23" s="5" customFormat="1" ht="12.75"/>
    <row r="24" s="5" customFormat="1" ht="12.75"/>
    <row r="25" s="5" customFormat="1" ht="108" customHeight="1"/>
    <row r="26" s="5" customFormat="1" ht="12.75">
      <c r="B26" s="7" t="s">
        <v>9</v>
      </c>
    </row>
    <row r="27" s="5" customFormat="1" ht="12.75">
      <c r="B27" s="7" t="s">
        <v>10</v>
      </c>
    </row>
    <row r="28" ht="15.75"/>
    <row r="29" ht="15.75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 password="85C5" sheet="1" objects="1" scenarios="1"/>
  <mergeCells count="12">
    <mergeCell ref="B16:I16"/>
    <mergeCell ref="B20:E20"/>
    <mergeCell ref="B14:I14"/>
    <mergeCell ref="B15:I15"/>
    <mergeCell ref="H9:I9"/>
    <mergeCell ref="D2:F2"/>
    <mergeCell ref="G2:I2"/>
    <mergeCell ref="H5:I5"/>
    <mergeCell ref="D3:F3"/>
    <mergeCell ref="D7:F7"/>
    <mergeCell ref="G3:I3"/>
    <mergeCell ref="G7:I7"/>
  </mergeCells>
  <conditionalFormatting sqref="D7 D2:D3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B1:X33"/>
  <sheetViews>
    <sheetView zoomScalePageLayoutView="0" workbookViewId="0" topLeftCell="A24">
      <selection activeCell="E29" sqref="E29"/>
    </sheetView>
  </sheetViews>
  <sheetFormatPr defaultColWidth="0" defaultRowHeight="12.75" customHeight="1" zeroHeight="1"/>
  <cols>
    <col min="1" max="1" width="4.57421875" style="5" customWidth="1"/>
    <col min="2" max="2" width="7.8515625" style="5" customWidth="1"/>
    <col min="3" max="3" width="7.7109375" style="5" bestFit="1" customWidth="1"/>
    <col min="4" max="4" width="7.8515625" style="5" customWidth="1"/>
    <col min="5" max="5" width="10.7109375" style="5" customWidth="1"/>
    <col min="6" max="6" width="15.28125" style="5" customWidth="1"/>
    <col min="7" max="7" width="15.140625" style="5" customWidth="1"/>
    <col min="8" max="8" width="8.00390625" style="5" customWidth="1"/>
    <col min="9" max="10" width="9.140625" style="5" customWidth="1"/>
    <col min="11" max="11" width="47.28125" style="5" customWidth="1"/>
    <col min="12" max="16384" width="9.140625" style="5" hidden="1" customWidth="1"/>
  </cols>
  <sheetData>
    <row r="1" spans="2:14" s="1" customFormat="1" ht="18.75" customHeight="1" hidden="1">
      <c r="B1" s="2"/>
      <c r="C1" s="2"/>
      <c r="D1" s="2"/>
      <c r="E1" s="2"/>
      <c r="M1" s="3"/>
      <c r="N1" s="4" t="s">
        <v>0</v>
      </c>
    </row>
    <row r="2" spans="2:24" ht="25.5" customHeight="1" hidden="1">
      <c r="B2" s="61"/>
      <c r="C2" s="61"/>
      <c r="D2" s="61"/>
      <c r="E2" s="61"/>
      <c r="N2" s="6" t="s">
        <v>1</v>
      </c>
      <c r="O2" s="7"/>
      <c r="R2" s="1"/>
      <c r="S2" s="7"/>
      <c r="T2" s="7"/>
      <c r="X2" s="7"/>
    </row>
    <row r="3" spans="2:24" ht="25.5" customHeight="1">
      <c r="B3" s="62"/>
      <c r="C3" s="62"/>
      <c r="D3" s="62"/>
      <c r="E3" s="62"/>
      <c r="O3" s="7"/>
      <c r="R3" s="1"/>
      <c r="S3" s="7"/>
      <c r="T3" s="7"/>
      <c r="X3" s="7"/>
    </row>
    <row r="4" spans="2:24" ht="25.5" customHeight="1">
      <c r="B4" s="63"/>
      <c r="C4" s="63"/>
      <c r="D4" s="63"/>
      <c r="E4" s="63"/>
      <c r="O4" s="7"/>
      <c r="R4" s="1"/>
      <c r="S4" s="7"/>
      <c r="T4" s="7"/>
      <c r="X4" s="7"/>
    </row>
    <row r="5" spans="2:24" ht="25.5" customHeight="1">
      <c r="B5" s="63"/>
      <c r="C5" s="63"/>
      <c r="D5" s="63"/>
      <c r="E5" s="63"/>
      <c r="O5" s="7"/>
      <c r="R5" s="1"/>
      <c r="S5" s="7"/>
      <c r="T5" s="7"/>
      <c r="X5" s="7"/>
    </row>
    <row r="6" spans="2:20" ht="17.25" customHeight="1">
      <c r="B6" s="8"/>
      <c r="O6" s="7"/>
      <c r="R6" s="1"/>
      <c r="S6" s="7"/>
      <c r="T6" s="7"/>
    </row>
    <row r="7" spans="2:20" ht="18">
      <c r="B7" s="64" t="str">
        <f>CONCATENATE(UPPER(B3)," REFORMÁTUS EGYHÁZKERÜLET")</f>
        <v> REFORMÁTUS EGYHÁZKERÜLET</v>
      </c>
      <c r="C7" s="64"/>
      <c r="D7" s="64"/>
      <c r="E7" s="64"/>
      <c r="F7" s="64"/>
      <c r="G7" s="64"/>
      <c r="H7" s="64"/>
      <c r="I7" s="64"/>
      <c r="J7" s="9"/>
      <c r="K7" s="9"/>
      <c r="O7" s="7"/>
      <c r="R7" s="1"/>
      <c r="S7" s="7"/>
      <c r="T7" s="7"/>
    </row>
    <row r="8" s="8" customFormat="1" ht="12" hidden="1"/>
    <row r="9" s="8" customFormat="1" ht="12" hidden="1"/>
    <row r="10" spans="2:11" s="10" customFormat="1" ht="18">
      <c r="B10" s="58" t="str">
        <f>CONCATENATE(UPPER(B4)," REFORMÁTUS EGYHÁZMEGYE")</f>
        <v> REFORMÁTUS EGYHÁZMEGYE</v>
      </c>
      <c r="C10" s="58"/>
      <c r="D10" s="58"/>
      <c r="E10" s="58"/>
      <c r="F10" s="58"/>
      <c r="G10" s="58"/>
      <c r="H10" s="58"/>
      <c r="I10" s="58"/>
      <c r="J10" s="9"/>
      <c r="K10" s="9"/>
    </row>
    <row r="11" spans="15:20" ht="3" customHeight="1">
      <c r="O11" s="7"/>
      <c r="R11" s="1"/>
      <c r="S11" s="7"/>
      <c r="T11" s="7"/>
    </row>
    <row r="12" spans="2:20" ht="29.25" customHeight="1">
      <c r="B12" s="52" t="s">
        <v>2</v>
      </c>
      <c r="C12" s="52"/>
      <c r="D12" s="59" t="s">
        <v>3</v>
      </c>
      <c r="E12" s="59"/>
      <c r="O12" s="7"/>
      <c r="R12" s="1"/>
      <c r="S12" s="7"/>
      <c r="T12" s="7"/>
    </row>
    <row r="13" spans="15:20" ht="15">
      <c r="O13" s="7"/>
      <c r="R13" s="1"/>
      <c r="S13" s="7"/>
      <c r="T13" s="7"/>
    </row>
    <row r="14" ht="12.75"/>
    <row r="15" spans="2:11" ht="18">
      <c r="B15" s="58" t="str">
        <f>CONCATENATE(UPPER(B5)," REFORMÁTUS EGYHÁZKÖZSÉG")</f>
        <v> REFORMÁTUS EGYHÁZKÖZSÉG</v>
      </c>
      <c r="C15" s="58"/>
      <c r="D15" s="58"/>
      <c r="E15" s="58"/>
      <c r="F15" s="58"/>
      <c r="G15" s="58"/>
      <c r="H15" s="58"/>
      <c r="I15" s="58"/>
      <c r="J15" s="9"/>
      <c r="K15" s="9"/>
    </row>
    <row r="16" spans="2:7" ht="6.75" customHeight="1">
      <c r="B16" s="65"/>
      <c r="C16" s="65"/>
      <c r="D16" s="65"/>
      <c r="E16" s="65"/>
      <c r="F16" s="12"/>
      <c r="G16" s="6"/>
    </row>
    <row r="17" spans="2:5" ht="26.25" customHeight="1">
      <c r="B17" s="52" t="s">
        <v>4</v>
      </c>
      <c r="C17" s="52"/>
      <c r="D17" s="59" t="s">
        <v>3</v>
      </c>
      <c r="E17" s="59"/>
    </row>
    <row r="18" ht="129.75" customHeight="1"/>
    <row r="19" spans="2:11" ht="18">
      <c r="B19" s="57" t="s">
        <v>235</v>
      </c>
      <c r="C19" s="57"/>
      <c r="D19" s="57"/>
      <c r="E19" s="57"/>
      <c r="F19" s="57"/>
      <c r="G19" s="57"/>
      <c r="H19" s="57"/>
      <c r="I19" s="57"/>
      <c r="J19" s="13"/>
      <c r="K19" s="13"/>
    </row>
    <row r="20" ht="5.25" customHeight="1">
      <c r="G20" s="7"/>
    </row>
    <row r="21" spans="2:11" ht="15.75" customHeight="1">
      <c r="B21" s="60" t="s">
        <v>236</v>
      </c>
      <c r="C21" s="60"/>
      <c r="D21" s="60"/>
      <c r="E21" s="60"/>
      <c r="F21" s="60"/>
      <c r="G21" s="60"/>
      <c r="H21" s="60"/>
      <c r="I21" s="60"/>
      <c r="J21" s="14"/>
      <c r="K21" s="14"/>
    </row>
    <row r="22" ht="12.75"/>
    <row r="23" ht="12.75">
      <c r="G23" s="15"/>
    </row>
    <row r="24" ht="12.75"/>
    <row r="25" ht="54" customHeight="1">
      <c r="H25" s="7"/>
    </row>
    <row r="26" spans="2:9" ht="12.75">
      <c r="B26" s="54" t="s">
        <v>5</v>
      </c>
      <c r="C26" s="54"/>
      <c r="D26" s="54"/>
      <c r="E26" s="54"/>
      <c r="F26" s="11" t="s">
        <v>6</v>
      </c>
      <c r="G26" s="7" t="s">
        <v>7</v>
      </c>
      <c r="H26" s="11" t="s">
        <v>6</v>
      </c>
      <c r="I26" s="7" t="s">
        <v>8</v>
      </c>
    </row>
    <row r="27" ht="12.75"/>
    <row r="28" ht="12.75"/>
    <row r="29" ht="12.75"/>
    <row r="30" ht="12.75"/>
    <row r="31" ht="108" customHeight="1"/>
    <row r="32" ht="12.75">
      <c r="B32" s="7" t="s">
        <v>9</v>
      </c>
    </row>
    <row r="33" ht="12.75">
      <c r="B33" s="7" t="s">
        <v>10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password="CF7A" sheet="1"/>
  <mergeCells count="15">
    <mergeCell ref="B2:E2"/>
    <mergeCell ref="B3:E3"/>
    <mergeCell ref="B4:E4"/>
    <mergeCell ref="B7:I7"/>
    <mergeCell ref="B26:E26"/>
    <mergeCell ref="B5:E5"/>
    <mergeCell ref="B16:E16"/>
    <mergeCell ref="B17:C17"/>
    <mergeCell ref="D17:E17"/>
    <mergeCell ref="B19:I19"/>
    <mergeCell ref="B10:I10"/>
    <mergeCell ref="B12:C12"/>
    <mergeCell ref="D12:E12"/>
    <mergeCell ref="B15:I15"/>
    <mergeCell ref="B21:I21"/>
  </mergeCells>
  <conditionalFormatting sqref="B7:I7">
    <cfRule type="expression" priority="4" dxfId="1" stopIfTrue="1">
      <formula>$B$3</formula>
    </cfRule>
  </conditionalFormatting>
  <conditionalFormatting sqref="B3:E5">
    <cfRule type="expression" priority="3" dxfId="3" stopIfTrue="1">
      <formula>$B$16=0</formula>
    </cfRule>
  </conditionalFormatting>
  <dataValidations count="1">
    <dataValidation allowBlank="1" promptTitle="Egyházkerület" prompt="Itt lehet kiválasztani az egyházkerületet." errorTitle="Hiba" error="A helyes név beírásához használd a lenyílót!" sqref="B7:I7"/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/>
  <dimension ref="A1:G44"/>
  <sheetViews>
    <sheetView zoomScalePageLayoutView="0" workbookViewId="0" topLeftCell="A33">
      <selection activeCell="B44" sqref="B44"/>
    </sheetView>
  </sheetViews>
  <sheetFormatPr defaultColWidth="9.140625" defaultRowHeight="12.75"/>
  <cols>
    <col min="1" max="1" width="2.28125" style="0" customWidth="1"/>
    <col min="2" max="2" width="5.140625" style="0" customWidth="1"/>
    <col min="3" max="3" width="24.00390625" style="0" customWidth="1"/>
    <col min="4" max="4" width="25.7109375" style="0" customWidth="1"/>
    <col min="5" max="5" width="7.28125" style="0" customWidth="1"/>
    <col min="6" max="7" width="11.7109375" style="0" customWidth="1"/>
  </cols>
  <sheetData>
    <row r="1" spans="1:7" ht="60">
      <c r="A1" s="17"/>
      <c r="B1" s="18" t="s">
        <v>12</v>
      </c>
      <c r="C1" s="70" t="s">
        <v>11</v>
      </c>
      <c r="D1" s="71"/>
      <c r="E1" s="18" t="s">
        <v>241</v>
      </c>
      <c r="F1" s="18" t="s">
        <v>237</v>
      </c>
      <c r="G1" s="18" t="s">
        <v>238</v>
      </c>
    </row>
    <row r="2" spans="1:7" ht="26.25" customHeight="1">
      <c r="A2" s="17"/>
      <c r="B2" s="19">
        <v>1</v>
      </c>
      <c r="C2" s="66" t="s">
        <v>234</v>
      </c>
      <c r="D2" s="67"/>
      <c r="E2" s="20">
        <v>100</v>
      </c>
      <c r="F2" s="21">
        <f>SUM(F3:F4)</f>
        <v>0</v>
      </c>
      <c r="G2" s="21">
        <f>SUM(G3:G4)</f>
        <v>0</v>
      </c>
    </row>
    <row r="3" spans="1:7" ht="12.75">
      <c r="A3" s="17"/>
      <c r="B3" s="23">
        <v>2</v>
      </c>
      <c r="C3" s="22" t="s">
        <v>14</v>
      </c>
      <c r="D3" s="22" t="s">
        <v>15</v>
      </c>
      <c r="E3" s="36" t="s">
        <v>240</v>
      </c>
      <c r="F3" s="25"/>
      <c r="G3" s="25"/>
    </row>
    <row r="4" spans="1:7" ht="12.75">
      <c r="A4" s="17"/>
      <c r="B4" s="23">
        <v>3</v>
      </c>
      <c r="C4" s="22" t="s">
        <v>16</v>
      </c>
      <c r="D4" s="22" t="s">
        <v>17</v>
      </c>
      <c r="E4" s="36" t="s">
        <v>239</v>
      </c>
      <c r="F4" s="25"/>
      <c r="G4" s="25"/>
    </row>
    <row r="5" spans="1:7" ht="39" customHeight="1">
      <c r="A5" s="17"/>
      <c r="B5" s="19">
        <v>4</v>
      </c>
      <c r="C5" s="72" t="s">
        <v>101</v>
      </c>
      <c r="D5" s="73"/>
      <c r="E5" s="20">
        <v>101</v>
      </c>
      <c r="F5" s="21">
        <f>SUM(F6:F9)</f>
        <v>0</v>
      </c>
      <c r="G5" s="21">
        <f>SUM(G6:G9)</f>
        <v>0</v>
      </c>
    </row>
    <row r="6" spans="1:7" ht="25.5">
      <c r="A6" s="17"/>
      <c r="B6" s="35">
        <v>5</v>
      </c>
      <c r="C6" s="34" t="s">
        <v>41</v>
      </c>
      <c r="D6" s="34" t="s">
        <v>18</v>
      </c>
      <c r="E6" s="35" t="s">
        <v>97</v>
      </c>
      <c r="F6" s="25"/>
      <c r="G6" s="25"/>
    </row>
    <row r="7" spans="1:7" ht="18" customHeight="1">
      <c r="A7" s="17"/>
      <c r="B7" s="35">
        <v>6</v>
      </c>
      <c r="C7" s="34" t="s">
        <v>242</v>
      </c>
      <c r="D7" s="34" t="s">
        <v>20</v>
      </c>
      <c r="E7" s="35" t="s">
        <v>98</v>
      </c>
      <c r="F7" s="25"/>
      <c r="G7" s="25"/>
    </row>
    <row r="8" spans="1:7" ht="25.5">
      <c r="A8" s="17"/>
      <c r="B8" s="35">
        <v>7</v>
      </c>
      <c r="C8" s="34" t="s">
        <v>42</v>
      </c>
      <c r="D8" s="34" t="s">
        <v>19</v>
      </c>
      <c r="E8" s="35" t="s">
        <v>99</v>
      </c>
      <c r="F8" s="25"/>
      <c r="G8" s="25"/>
    </row>
    <row r="9" spans="1:7" ht="38.25">
      <c r="A9" s="17"/>
      <c r="B9" s="35">
        <v>8</v>
      </c>
      <c r="C9" s="34" t="s">
        <v>43</v>
      </c>
      <c r="D9" s="34" t="s">
        <v>102</v>
      </c>
      <c r="E9" s="35" t="s">
        <v>100</v>
      </c>
      <c r="F9" s="25"/>
      <c r="G9" s="25"/>
    </row>
    <row r="10" spans="1:7" ht="25.5" customHeight="1">
      <c r="A10" s="17"/>
      <c r="B10" s="19">
        <v>9</v>
      </c>
      <c r="C10" s="68" t="s">
        <v>233</v>
      </c>
      <c r="D10" s="69"/>
      <c r="E10" s="20">
        <v>102</v>
      </c>
      <c r="F10" s="21">
        <f>SUM(F11:F25)</f>
        <v>0</v>
      </c>
      <c r="G10" s="21">
        <f>SUM(G11:G25)</f>
        <v>0</v>
      </c>
    </row>
    <row r="11" spans="1:7" ht="25.5">
      <c r="A11" s="17"/>
      <c r="B11" s="35">
        <v>10</v>
      </c>
      <c r="C11" s="34" t="s">
        <v>103</v>
      </c>
      <c r="D11" s="34" t="s">
        <v>104</v>
      </c>
      <c r="E11" s="35" t="s">
        <v>105</v>
      </c>
      <c r="F11" s="25"/>
      <c r="G11" s="25"/>
    </row>
    <row r="12" spans="1:7" ht="25.5">
      <c r="A12" s="17"/>
      <c r="B12" s="35">
        <v>11</v>
      </c>
      <c r="C12" s="34" t="s">
        <v>106</v>
      </c>
      <c r="D12" s="34" t="s">
        <v>107</v>
      </c>
      <c r="E12" s="35" t="s">
        <v>108</v>
      </c>
      <c r="F12" s="25"/>
      <c r="G12" s="25"/>
    </row>
    <row r="13" spans="1:7" ht="25.5">
      <c r="A13" s="17"/>
      <c r="B13" s="35">
        <v>12</v>
      </c>
      <c r="C13" s="34" t="s">
        <v>109</v>
      </c>
      <c r="D13" s="34" t="s">
        <v>110</v>
      </c>
      <c r="E13" s="35" t="s">
        <v>111</v>
      </c>
      <c r="F13" s="25"/>
      <c r="G13" s="25"/>
    </row>
    <row r="14" spans="1:7" ht="25.5">
      <c r="A14" s="17"/>
      <c r="B14" s="35">
        <v>13</v>
      </c>
      <c r="C14" s="34" t="s">
        <v>112</v>
      </c>
      <c r="D14" s="34" t="s">
        <v>21</v>
      </c>
      <c r="E14" s="35" t="s">
        <v>113</v>
      </c>
      <c r="F14" s="25"/>
      <c r="G14" s="25"/>
    </row>
    <row r="15" spans="1:7" ht="12.75">
      <c r="A15" s="17"/>
      <c r="B15" s="35">
        <v>14</v>
      </c>
      <c r="C15" s="34" t="s">
        <v>114</v>
      </c>
      <c r="D15" s="34" t="s">
        <v>36</v>
      </c>
      <c r="E15" s="35" t="s">
        <v>115</v>
      </c>
      <c r="F15" s="25"/>
      <c r="G15" s="25"/>
    </row>
    <row r="16" spans="1:7" ht="38.25">
      <c r="A16" s="17"/>
      <c r="B16" s="35">
        <v>15</v>
      </c>
      <c r="C16" s="34" t="s">
        <v>116</v>
      </c>
      <c r="D16" s="34" t="s">
        <v>117</v>
      </c>
      <c r="E16" s="35" t="s">
        <v>118</v>
      </c>
      <c r="F16" s="25"/>
      <c r="G16" s="25"/>
    </row>
    <row r="17" spans="1:7" ht="25.5">
      <c r="A17" s="17"/>
      <c r="B17" s="35">
        <v>16</v>
      </c>
      <c r="C17" s="34" t="s">
        <v>119</v>
      </c>
      <c r="D17" s="34" t="s">
        <v>120</v>
      </c>
      <c r="E17" s="35" t="s">
        <v>121</v>
      </c>
      <c r="F17" s="25"/>
      <c r="G17" s="25"/>
    </row>
    <row r="18" spans="1:7" ht="25.5">
      <c r="A18" s="17"/>
      <c r="B18" s="35">
        <v>17</v>
      </c>
      <c r="C18" s="34" t="s">
        <v>122</v>
      </c>
      <c r="D18" s="34" t="s">
        <v>123</v>
      </c>
      <c r="E18" s="35" t="s">
        <v>124</v>
      </c>
      <c r="F18" s="25"/>
      <c r="G18" s="25"/>
    </row>
    <row r="19" spans="1:7" ht="12.75">
      <c r="A19" s="17"/>
      <c r="B19" s="35">
        <v>18</v>
      </c>
      <c r="C19" s="34" t="s">
        <v>28</v>
      </c>
      <c r="D19" s="34" t="s">
        <v>29</v>
      </c>
      <c r="E19" s="35" t="s">
        <v>125</v>
      </c>
      <c r="F19" s="25"/>
      <c r="G19" s="25"/>
    </row>
    <row r="20" spans="1:7" ht="24.75" customHeight="1">
      <c r="A20" s="17"/>
      <c r="B20" s="35">
        <v>19</v>
      </c>
      <c r="C20" s="34" t="s">
        <v>25</v>
      </c>
      <c r="D20" s="34" t="s">
        <v>26</v>
      </c>
      <c r="E20" s="35" t="s">
        <v>126</v>
      </c>
      <c r="F20" s="25"/>
      <c r="G20" s="25"/>
    </row>
    <row r="21" spans="1:7" ht="16.5" customHeight="1">
      <c r="A21" s="17"/>
      <c r="B21" s="35">
        <v>20</v>
      </c>
      <c r="C21" s="34" t="s">
        <v>127</v>
      </c>
      <c r="D21" s="34" t="s">
        <v>22</v>
      </c>
      <c r="E21" s="35" t="s">
        <v>128</v>
      </c>
      <c r="F21" s="25"/>
      <c r="G21" s="25"/>
    </row>
    <row r="22" spans="1:7" ht="12.75">
      <c r="A22" s="17"/>
      <c r="B22" s="35">
        <v>21</v>
      </c>
      <c r="C22" s="34" t="s">
        <v>27</v>
      </c>
      <c r="D22" s="34" t="s">
        <v>129</v>
      </c>
      <c r="E22" s="35" t="s">
        <v>130</v>
      </c>
      <c r="F22" s="25"/>
      <c r="G22" s="25"/>
    </row>
    <row r="23" spans="1:7" ht="25.5">
      <c r="A23" s="17"/>
      <c r="B23" s="35">
        <v>21</v>
      </c>
      <c r="C23" s="34" t="s">
        <v>131</v>
      </c>
      <c r="D23" s="34" t="s">
        <v>132</v>
      </c>
      <c r="E23" s="35" t="s">
        <v>133</v>
      </c>
      <c r="F23" s="25"/>
      <c r="G23" s="25"/>
    </row>
    <row r="24" spans="1:7" ht="12.75">
      <c r="A24" s="17"/>
      <c r="B24" s="35">
        <v>23</v>
      </c>
      <c r="C24" s="34" t="s">
        <v>134</v>
      </c>
      <c r="D24" s="34" t="s">
        <v>135</v>
      </c>
      <c r="E24" s="35" t="s">
        <v>136</v>
      </c>
      <c r="F24" s="25"/>
      <c r="G24" s="25"/>
    </row>
    <row r="25" spans="1:7" ht="12.75">
      <c r="A25" s="17"/>
      <c r="B25" s="35">
        <v>24</v>
      </c>
      <c r="C25" s="34" t="s">
        <v>23</v>
      </c>
      <c r="D25" s="34" t="s">
        <v>24</v>
      </c>
      <c r="E25" s="35" t="s">
        <v>137</v>
      </c>
      <c r="F25" s="25"/>
      <c r="G25" s="25"/>
    </row>
    <row r="26" spans="1:7" ht="39" customHeight="1">
      <c r="A26" s="17"/>
      <c r="B26" s="19">
        <v>25</v>
      </c>
      <c r="C26" s="68" t="s">
        <v>231</v>
      </c>
      <c r="D26" s="69"/>
      <c r="E26" s="20">
        <v>103</v>
      </c>
      <c r="F26" s="21">
        <f>SUM(F27:F30)</f>
        <v>0</v>
      </c>
      <c r="G26" s="21">
        <f>SUM(G27:G30)</f>
        <v>0</v>
      </c>
    </row>
    <row r="27" spans="1:7" ht="18" customHeight="1">
      <c r="A27" s="17"/>
      <c r="B27" s="35">
        <v>26</v>
      </c>
      <c r="C27" s="34" t="s">
        <v>30</v>
      </c>
      <c r="D27" s="34" t="s">
        <v>31</v>
      </c>
      <c r="E27" s="35" t="s">
        <v>138</v>
      </c>
      <c r="F27" s="25"/>
      <c r="G27" s="25"/>
    </row>
    <row r="28" spans="1:7" ht="12.75">
      <c r="A28" s="17"/>
      <c r="B28" s="35">
        <v>27</v>
      </c>
      <c r="C28" s="34" t="s">
        <v>32</v>
      </c>
      <c r="D28" s="34" t="s">
        <v>33</v>
      </c>
      <c r="E28" s="35" t="s">
        <v>139</v>
      </c>
      <c r="F28" s="25"/>
      <c r="G28" s="25"/>
    </row>
    <row r="29" spans="1:7" ht="12.75">
      <c r="A29" s="17"/>
      <c r="B29" s="35">
        <v>28</v>
      </c>
      <c r="C29" s="34" t="s">
        <v>93</v>
      </c>
      <c r="D29" s="34" t="s">
        <v>94</v>
      </c>
      <c r="E29" s="35" t="s">
        <v>140</v>
      </c>
      <c r="F29" s="25"/>
      <c r="G29" s="25"/>
    </row>
    <row r="30" spans="1:7" ht="25.5">
      <c r="A30" s="17"/>
      <c r="B30" s="35">
        <v>29</v>
      </c>
      <c r="C30" s="34" t="s">
        <v>141</v>
      </c>
      <c r="D30" s="34" t="s">
        <v>34</v>
      </c>
      <c r="E30" s="35" t="s">
        <v>142</v>
      </c>
      <c r="F30" s="25"/>
      <c r="G30" s="25"/>
    </row>
    <row r="31" spans="1:7" ht="39.75" customHeight="1">
      <c r="A31" s="17"/>
      <c r="B31" s="19">
        <v>30</v>
      </c>
      <c r="C31" s="68" t="s">
        <v>232</v>
      </c>
      <c r="D31" s="69"/>
      <c r="E31" s="20">
        <v>104</v>
      </c>
      <c r="F31" s="21">
        <f>SUM(F32:F40)</f>
        <v>0</v>
      </c>
      <c r="G31" s="21">
        <f>SUM(G32:G40)</f>
        <v>0</v>
      </c>
    </row>
    <row r="32" spans="1:7" ht="25.5">
      <c r="A32" s="17"/>
      <c r="B32" s="35">
        <v>31</v>
      </c>
      <c r="C32" s="34" t="s">
        <v>143</v>
      </c>
      <c r="D32" s="34" t="s">
        <v>144</v>
      </c>
      <c r="E32" s="35" t="s">
        <v>145</v>
      </c>
      <c r="F32" s="25"/>
      <c r="G32" s="25"/>
    </row>
    <row r="33" spans="1:7" ht="25.5">
      <c r="A33" s="17"/>
      <c r="B33" s="35">
        <v>32</v>
      </c>
      <c r="C33" s="34" t="s">
        <v>146</v>
      </c>
      <c r="D33" s="34" t="s">
        <v>147</v>
      </c>
      <c r="E33" s="35" t="s">
        <v>148</v>
      </c>
      <c r="F33" s="25"/>
      <c r="G33" s="25"/>
    </row>
    <row r="34" spans="1:7" ht="25.5">
      <c r="A34" s="17"/>
      <c r="B34" s="35">
        <v>33</v>
      </c>
      <c r="C34" s="34" t="s">
        <v>149</v>
      </c>
      <c r="D34" s="34" t="s">
        <v>150</v>
      </c>
      <c r="E34" s="35" t="s">
        <v>151</v>
      </c>
      <c r="F34" s="25"/>
      <c r="G34" s="25"/>
    </row>
    <row r="35" spans="1:7" ht="38.25">
      <c r="A35" s="17"/>
      <c r="B35" s="35">
        <v>34</v>
      </c>
      <c r="C35" s="34" t="s">
        <v>265</v>
      </c>
      <c r="D35" s="34" t="s">
        <v>266</v>
      </c>
      <c r="E35" s="35" t="s">
        <v>154</v>
      </c>
      <c r="F35" s="25"/>
      <c r="G35" s="25"/>
    </row>
    <row r="36" spans="1:7" ht="38.25">
      <c r="A36" s="17"/>
      <c r="B36" s="35">
        <v>35</v>
      </c>
      <c r="C36" s="34" t="s">
        <v>152</v>
      </c>
      <c r="D36" s="34" t="s">
        <v>153</v>
      </c>
      <c r="E36" s="35" t="s">
        <v>157</v>
      </c>
      <c r="F36" s="25"/>
      <c r="G36" s="25"/>
    </row>
    <row r="37" spans="1:7" ht="25.5">
      <c r="A37" s="17"/>
      <c r="B37" s="35">
        <v>36</v>
      </c>
      <c r="C37" s="34" t="s">
        <v>155</v>
      </c>
      <c r="D37" s="34" t="s">
        <v>156</v>
      </c>
      <c r="E37" s="35" t="s">
        <v>160</v>
      </c>
      <c r="F37" s="25"/>
      <c r="G37" s="25"/>
    </row>
    <row r="38" spans="1:7" ht="25.5">
      <c r="A38" s="17"/>
      <c r="B38" s="35">
        <v>37</v>
      </c>
      <c r="C38" s="34" t="s">
        <v>158</v>
      </c>
      <c r="D38" s="34" t="s">
        <v>159</v>
      </c>
      <c r="E38" s="35" t="s">
        <v>163</v>
      </c>
      <c r="F38" s="25"/>
      <c r="G38" s="25"/>
    </row>
    <row r="39" spans="1:7" ht="25.5">
      <c r="A39" s="17"/>
      <c r="B39" s="35">
        <v>38</v>
      </c>
      <c r="C39" s="34" t="s">
        <v>161</v>
      </c>
      <c r="D39" s="34" t="s">
        <v>162</v>
      </c>
      <c r="E39" s="35" t="s">
        <v>165</v>
      </c>
      <c r="F39" s="25"/>
      <c r="G39" s="25"/>
    </row>
    <row r="40" spans="1:7" ht="12.75">
      <c r="A40" s="17"/>
      <c r="B40" s="35">
        <v>39</v>
      </c>
      <c r="C40" s="34" t="s">
        <v>164</v>
      </c>
      <c r="D40" s="34" t="s">
        <v>35</v>
      </c>
      <c r="E40" s="35" t="s">
        <v>270</v>
      </c>
      <c r="F40" s="25"/>
      <c r="G40" s="25"/>
    </row>
    <row r="41" spans="1:7" ht="27" customHeight="1">
      <c r="A41" s="17"/>
      <c r="B41" s="19">
        <v>40</v>
      </c>
      <c r="C41" s="74" t="s">
        <v>250</v>
      </c>
      <c r="D41" s="75"/>
      <c r="E41" s="20">
        <v>106</v>
      </c>
      <c r="F41" s="21">
        <f>SUM(F42:F43)</f>
        <v>0</v>
      </c>
      <c r="G41" s="21">
        <f>SUM(G42:G43)</f>
        <v>0</v>
      </c>
    </row>
    <row r="42" spans="1:7" ht="12.75">
      <c r="A42" s="17"/>
      <c r="B42" s="23">
        <v>41</v>
      </c>
      <c r="C42" s="22" t="s">
        <v>37</v>
      </c>
      <c r="D42" s="22" t="s">
        <v>38</v>
      </c>
      <c r="E42" s="24">
        <v>106.01</v>
      </c>
      <c r="F42" s="25"/>
      <c r="G42" s="25"/>
    </row>
    <row r="43" spans="1:7" ht="12.75">
      <c r="A43" s="17"/>
      <c r="B43" s="23">
        <v>42</v>
      </c>
      <c r="C43" s="22" t="s">
        <v>39</v>
      </c>
      <c r="D43" s="22" t="s">
        <v>40</v>
      </c>
      <c r="E43" s="24">
        <v>106.02</v>
      </c>
      <c r="F43" s="25"/>
      <c r="G43" s="25"/>
    </row>
    <row r="44" spans="1:7" ht="39.75" customHeight="1">
      <c r="A44" s="17"/>
      <c r="B44" s="19">
        <v>43</v>
      </c>
      <c r="C44" s="66" t="s">
        <v>251</v>
      </c>
      <c r="D44" s="67"/>
      <c r="E44" s="20" t="s">
        <v>13</v>
      </c>
      <c r="F44" s="21">
        <f>SUM(F41,F31,F26,F10,F5,F2)</f>
        <v>0</v>
      </c>
      <c r="G44" s="21">
        <f>SUM(G2,G5,G10,G26,G31,G41)</f>
        <v>0</v>
      </c>
    </row>
  </sheetData>
  <sheetProtection password="85C5" sheet="1"/>
  <mergeCells count="8">
    <mergeCell ref="C44:D44"/>
    <mergeCell ref="C31:D31"/>
    <mergeCell ref="C1:D1"/>
    <mergeCell ref="C5:D5"/>
    <mergeCell ref="C10:D10"/>
    <mergeCell ref="C26:D26"/>
    <mergeCell ref="C41:D41"/>
    <mergeCell ref="C2:D2"/>
  </mergeCells>
  <dataValidations count="1">
    <dataValidation type="custom" allowBlank="1" showInputMessage="1" showErrorMessage="1" errorTitle="Hiba!" error="A beírt érték nem (két tizedes) szám! Próbálkozz újból!" sqref="F42:G43 F6:G9 F3:G4 F11:G25 F27:G30 F32:G40">
      <formula1>IF(ROUND(F42,2)=F42,TRUE,FALSE)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G64"/>
  <sheetViews>
    <sheetView zoomScalePageLayoutView="0" workbookViewId="0" topLeftCell="A38">
      <selection activeCell="B51" sqref="B51"/>
    </sheetView>
  </sheetViews>
  <sheetFormatPr defaultColWidth="9.140625" defaultRowHeight="12.75"/>
  <cols>
    <col min="1" max="1" width="2.421875" style="0" customWidth="1"/>
    <col min="2" max="2" width="5.28125" style="0" customWidth="1"/>
    <col min="3" max="3" width="24.00390625" style="0" customWidth="1"/>
    <col min="4" max="4" width="25.421875" style="0" customWidth="1"/>
    <col min="5" max="5" width="7.140625" style="0" customWidth="1"/>
    <col min="6" max="6" width="11.28125" style="0" customWidth="1"/>
    <col min="7" max="7" width="11.8515625" style="0" customWidth="1"/>
  </cols>
  <sheetData>
    <row r="1" spans="1:7" ht="12.75">
      <c r="A1" s="17"/>
      <c r="B1" s="17"/>
      <c r="C1" s="17"/>
      <c r="D1" s="17"/>
      <c r="E1" s="17"/>
      <c r="F1" s="17"/>
      <c r="G1" s="17"/>
    </row>
    <row r="2" spans="1:7" ht="72">
      <c r="A2" s="17"/>
      <c r="B2" s="18" t="s">
        <v>12</v>
      </c>
      <c r="C2" s="76" t="s">
        <v>45</v>
      </c>
      <c r="D2" s="76"/>
      <c r="E2" s="18" t="s">
        <v>241</v>
      </c>
      <c r="F2" s="18" t="s">
        <v>237</v>
      </c>
      <c r="G2" s="18" t="s">
        <v>238</v>
      </c>
    </row>
    <row r="3" spans="1:7" ht="27.75" customHeight="1">
      <c r="A3" s="17"/>
      <c r="B3" s="20">
        <v>44</v>
      </c>
      <c r="C3" s="77" t="s">
        <v>252</v>
      </c>
      <c r="D3" s="77"/>
      <c r="E3" s="20">
        <v>201</v>
      </c>
      <c r="F3" s="26">
        <f>SUM(F4:F24)</f>
        <v>0</v>
      </c>
      <c r="G3" s="26">
        <f>SUM(G4:G24)</f>
        <v>0</v>
      </c>
    </row>
    <row r="4" spans="1:7" ht="25.5">
      <c r="A4" s="17"/>
      <c r="B4" s="35">
        <v>45</v>
      </c>
      <c r="C4" s="34" t="s">
        <v>166</v>
      </c>
      <c r="D4" s="34" t="s">
        <v>167</v>
      </c>
      <c r="E4" s="35" t="s">
        <v>168</v>
      </c>
      <c r="F4" s="25"/>
      <c r="G4" s="25"/>
    </row>
    <row r="5" spans="1:7" ht="25.5">
      <c r="A5" s="17"/>
      <c r="B5" s="35">
        <v>46</v>
      </c>
      <c r="C5" s="34" t="s">
        <v>169</v>
      </c>
      <c r="D5" s="34" t="s">
        <v>46</v>
      </c>
      <c r="E5" s="35" t="s">
        <v>170</v>
      </c>
      <c r="F5" s="25"/>
      <c r="G5" s="25"/>
    </row>
    <row r="6" spans="1:7" ht="12.75">
      <c r="A6" s="17"/>
      <c r="B6" s="35">
        <v>47</v>
      </c>
      <c r="C6" s="34" t="s">
        <v>47</v>
      </c>
      <c r="D6" s="34" t="s">
        <v>48</v>
      </c>
      <c r="E6" s="35" t="s">
        <v>171</v>
      </c>
      <c r="F6" s="25"/>
      <c r="G6" s="25"/>
    </row>
    <row r="7" spans="1:7" ht="25.5">
      <c r="A7" s="17"/>
      <c r="B7" s="35">
        <v>48</v>
      </c>
      <c r="C7" s="34" t="s">
        <v>172</v>
      </c>
      <c r="D7" s="34" t="s">
        <v>49</v>
      </c>
      <c r="E7" s="35" t="s">
        <v>173</v>
      </c>
      <c r="F7" s="25"/>
      <c r="G7" s="25"/>
    </row>
    <row r="8" spans="1:7" ht="25.5">
      <c r="A8" s="17"/>
      <c r="B8" s="35">
        <v>49</v>
      </c>
      <c r="C8" s="34" t="s">
        <v>174</v>
      </c>
      <c r="D8" s="34" t="s">
        <v>175</v>
      </c>
      <c r="E8" s="35" t="s">
        <v>176</v>
      </c>
      <c r="F8" s="25"/>
      <c r="G8" s="25"/>
    </row>
    <row r="9" spans="1:7" ht="25.5">
      <c r="A9" s="17"/>
      <c r="B9" s="35">
        <v>50</v>
      </c>
      <c r="C9" s="34" t="s">
        <v>177</v>
      </c>
      <c r="D9" s="34" t="s">
        <v>50</v>
      </c>
      <c r="E9" s="35" t="s">
        <v>178</v>
      </c>
      <c r="F9" s="25"/>
      <c r="G9" s="25"/>
    </row>
    <row r="10" spans="1:7" ht="12.75">
      <c r="A10" s="17"/>
      <c r="B10" s="35">
        <v>51</v>
      </c>
      <c r="C10" s="34" t="s">
        <v>51</v>
      </c>
      <c r="D10" s="34" t="s">
        <v>52</v>
      </c>
      <c r="E10" s="35" t="s">
        <v>179</v>
      </c>
      <c r="F10" s="25"/>
      <c r="G10" s="25"/>
    </row>
    <row r="11" spans="1:7" ht="13.5" customHeight="1">
      <c r="A11" s="17"/>
      <c r="B11" s="35">
        <v>52</v>
      </c>
      <c r="C11" s="34" t="s">
        <v>53</v>
      </c>
      <c r="D11" s="34" t="s">
        <v>54</v>
      </c>
      <c r="E11" s="35" t="s">
        <v>180</v>
      </c>
      <c r="F11" s="25"/>
      <c r="G11" s="25"/>
    </row>
    <row r="12" spans="1:7" ht="38.25">
      <c r="A12" s="17"/>
      <c r="B12" s="35">
        <v>53</v>
      </c>
      <c r="C12" s="34" t="s">
        <v>181</v>
      </c>
      <c r="D12" s="34" t="s">
        <v>182</v>
      </c>
      <c r="E12" s="35" t="s">
        <v>183</v>
      </c>
      <c r="F12" s="25"/>
      <c r="G12" s="25"/>
    </row>
    <row r="13" spans="1:7" ht="27" customHeight="1">
      <c r="A13" s="17"/>
      <c r="B13" s="35">
        <v>54</v>
      </c>
      <c r="C13" s="34" t="s">
        <v>184</v>
      </c>
      <c r="D13" s="34" t="s">
        <v>55</v>
      </c>
      <c r="E13" s="35" t="s">
        <v>185</v>
      </c>
      <c r="F13" s="25"/>
      <c r="G13" s="25"/>
    </row>
    <row r="14" spans="1:7" ht="12.75">
      <c r="A14" s="17"/>
      <c r="B14" s="35">
        <v>55</v>
      </c>
      <c r="C14" s="34" t="s">
        <v>56</v>
      </c>
      <c r="D14" s="34" t="s">
        <v>57</v>
      </c>
      <c r="E14" s="35" t="s">
        <v>186</v>
      </c>
      <c r="F14" s="25"/>
      <c r="G14" s="25"/>
    </row>
    <row r="15" spans="1:7" ht="12.75">
      <c r="A15" s="17"/>
      <c r="B15" s="35">
        <v>56</v>
      </c>
      <c r="C15" s="34" t="s">
        <v>187</v>
      </c>
      <c r="D15" s="34" t="s">
        <v>188</v>
      </c>
      <c r="E15" s="35" t="s">
        <v>189</v>
      </c>
      <c r="F15" s="25"/>
      <c r="G15" s="25"/>
    </row>
    <row r="16" spans="1:7" ht="12.75">
      <c r="A16" s="17"/>
      <c r="B16" s="35">
        <v>57</v>
      </c>
      <c r="C16" s="34" t="s">
        <v>58</v>
      </c>
      <c r="D16" s="34" t="s">
        <v>59</v>
      </c>
      <c r="E16" s="35" t="s">
        <v>190</v>
      </c>
      <c r="F16" s="25"/>
      <c r="G16" s="25"/>
    </row>
    <row r="17" spans="1:7" ht="12.75">
      <c r="A17" s="17"/>
      <c r="B17" s="35">
        <v>58</v>
      </c>
      <c r="C17" s="34" t="s">
        <v>191</v>
      </c>
      <c r="D17" s="34" t="s">
        <v>192</v>
      </c>
      <c r="E17" s="35" t="s">
        <v>193</v>
      </c>
      <c r="F17" s="25"/>
      <c r="G17" s="25"/>
    </row>
    <row r="18" spans="1:7" ht="12.75">
      <c r="A18" s="17"/>
      <c r="B18" s="35">
        <v>59</v>
      </c>
      <c r="C18" s="34" t="s">
        <v>194</v>
      </c>
      <c r="D18" s="34" t="s">
        <v>195</v>
      </c>
      <c r="E18" s="35" t="s">
        <v>196</v>
      </c>
      <c r="F18" s="25"/>
      <c r="G18" s="25"/>
    </row>
    <row r="19" spans="1:7" ht="25.5">
      <c r="A19" s="17"/>
      <c r="B19" s="35">
        <v>60</v>
      </c>
      <c r="C19" s="34" t="s">
        <v>197</v>
      </c>
      <c r="D19" s="34" t="s">
        <v>60</v>
      </c>
      <c r="E19" s="35" t="s">
        <v>198</v>
      </c>
      <c r="F19" s="25"/>
      <c r="G19" s="25"/>
    </row>
    <row r="20" spans="1:7" ht="12.75">
      <c r="A20" s="17"/>
      <c r="B20" s="35">
        <v>61</v>
      </c>
      <c r="C20" s="34" t="s">
        <v>61</v>
      </c>
      <c r="D20" s="34" t="s">
        <v>62</v>
      </c>
      <c r="E20" s="35" t="s">
        <v>199</v>
      </c>
      <c r="F20" s="25"/>
      <c r="G20" s="25"/>
    </row>
    <row r="21" spans="1:7" ht="12.75">
      <c r="A21" s="17"/>
      <c r="B21" s="35">
        <v>62</v>
      </c>
      <c r="C21" s="34" t="s">
        <v>63</v>
      </c>
      <c r="D21" s="34" t="s">
        <v>64</v>
      </c>
      <c r="E21" s="35" t="s">
        <v>200</v>
      </c>
      <c r="F21" s="25"/>
      <c r="G21" s="25"/>
    </row>
    <row r="22" spans="1:7" ht="12.75">
      <c r="A22" s="17"/>
      <c r="B22" s="35">
        <v>63</v>
      </c>
      <c r="C22" s="34" t="s">
        <v>201</v>
      </c>
      <c r="D22" s="34" t="s">
        <v>202</v>
      </c>
      <c r="E22" s="35" t="s">
        <v>203</v>
      </c>
      <c r="F22" s="25"/>
      <c r="G22" s="25"/>
    </row>
    <row r="23" spans="1:7" ht="12.75">
      <c r="A23" s="17"/>
      <c r="B23" s="35">
        <v>64</v>
      </c>
      <c r="C23" s="34" t="s">
        <v>204</v>
      </c>
      <c r="D23" s="34" t="s">
        <v>205</v>
      </c>
      <c r="E23" s="35" t="s">
        <v>206</v>
      </c>
      <c r="F23" s="25"/>
      <c r="G23" s="25"/>
    </row>
    <row r="24" spans="1:7" ht="38.25">
      <c r="A24" s="17"/>
      <c r="B24" s="35">
        <v>65</v>
      </c>
      <c r="C24" s="34" t="s">
        <v>207</v>
      </c>
      <c r="D24" s="34" t="s">
        <v>267</v>
      </c>
      <c r="E24" s="35" t="s">
        <v>208</v>
      </c>
      <c r="F24" s="25"/>
      <c r="G24" s="25"/>
    </row>
    <row r="25" spans="1:7" ht="39" customHeight="1">
      <c r="A25" s="17"/>
      <c r="B25" s="20">
        <v>66</v>
      </c>
      <c r="C25" s="77" t="s">
        <v>253</v>
      </c>
      <c r="D25" s="77"/>
      <c r="E25" s="20">
        <v>202</v>
      </c>
      <c r="F25" s="26">
        <f>SUM(F26:F36)</f>
        <v>0</v>
      </c>
      <c r="G25" s="26">
        <f>SUM(G26:G36)</f>
        <v>0</v>
      </c>
    </row>
    <row r="26" spans="1:7" ht="25.5">
      <c r="A26" s="17"/>
      <c r="B26" s="35">
        <v>67</v>
      </c>
      <c r="C26" s="34" t="s">
        <v>209</v>
      </c>
      <c r="D26" s="34" t="s">
        <v>44</v>
      </c>
      <c r="E26" s="35" t="s">
        <v>210</v>
      </c>
      <c r="F26" s="25"/>
      <c r="G26" s="25"/>
    </row>
    <row r="27" spans="1:7" ht="12.75">
      <c r="A27" s="17"/>
      <c r="B27" s="35">
        <v>68</v>
      </c>
      <c r="C27" s="34" t="s">
        <v>268</v>
      </c>
      <c r="D27" s="34" t="s">
        <v>269</v>
      </c>
      <c r="E27" s="35" t="s">
        <v>211</v>
      </c>
      <c r="F27" s="25"/>
      <c r="G27" s="25"/>
    </row>
    <row r="28" spans="1:7" ht="25.5">
      <c r="A28" s="17"/>
      <c r="B28" s="35">
        <v>69</v>
      </c>
      <c r="C28" s="34" t="s">
        <v>212</v>
      </c>
      <c r="D28" s="34" t="s">
        <v>66</v>
      </c>
      <c r="E28" s="35" t="s">
        <v>213</v>
      </c>
      <c r="F28" s="25"/>
      <c r="G28" s="25"/>
    </row>
    <row r="29" spans="1:7" ht="25.5">
      <c r="A29" s="17"/>
      <c r="B29" s="35">
        <v>70</v>
      </c>
      <c r="C29" s="34" t="s">
        <v>214</v>
      </c>
      <c r="D29" s="34" t="s">
        <v>67</v>
      </c>
      <c r="E29" s="35" t="s">
        <v>215</v>
      </c>
      <c r="F29" s="25"/>
      <c r="G29" s="25"/>
    </row>
    <row r="30" spans="1:7" ht="12.75">
      <c r="A30" s="17"/>
      <c r="B30" s="35">
        <v>71</v>
      </c>
      <c r="C30" s="34" t="s">
        <v>84</v>
      </c>
      <c r="D30" s="34" t="s">
        <v>85</v>
      </c>
      <c r="E30" s="35" t="s">
        <v>216</v>
      </c>
      <c r="F30" s="25"/>
      <c r="G30" s="25"/>
    </row>
    <row r="31" spans="1:7" ht="39.75" customHeight="1">
      <c r="A31" s="17"/>
      <c r="B31" s="35">
        <v>72</v>
      </c>
      <c r="C31" s="34" t="s">
        <v>217</v>
      </c>
      <c r="D31" s="34" t="s">
        <v>68</v>
      </c>
      <c r="E31" s="35" t="s">
        <v>218</v>
      </c>
      <c r="F31" s="25"/>
      <c r="G31" s="25"/>
    </row>
    <row r="32" spans="1:7" ht="25.5">
      <c r="A32" s="17"/>
      <c r="B32" s="35">
        <v>73</v>
      </c>
      <c r="C32" s="34" t="s">
        <v>219</v>
      </c>
      <c r="D32" s="34" t="s">
        <v>65</v>
      </c>
      <c r="E32" s="35" t="s">
        <v>220</v>
      </c>
      <c r="F32" s="25"/>
      <c r="G32" s="25"/>
    </row>
    <row r="33" spans="1:7" ht="12.75">
      <c r="A33" s="17"/>
      <c r="B33" s="35">
        <v>74</v>
      </c>
      <c r="C33" s="34" t="s">
        <v>71</v>
      </c>
      <c r="D33" s="34" t="s">
        <v>72</v>
      </c>
      <c r="E33" s="35" t="s">
        <v>221</v>
      </c>
      <c r="F33" s="25"/>
      <c r="G33" s="25"/>
    </row>
    <row r="34" spans="1:7" ht="12.75">
      <c r="A34" s="17"/>
      <c r="B34" s="35">
        <v>75</v>
      </c>
      <c r="C34" s="34" t="s">
        <v>28</v>
      </c>
      <c r="D34" s="34" t="s">
        <v>75</v>
      </c>
      <c r="E34" s="35" t="s">
        <v>222</v>
      </c>
      <c r="F34" s="25"/>
      <c r="G34" s="25"/>
    </row>
    <row r="35" spans="1:7" ht="12.75">
      <c r="A35" s="17"/>
      <c r="B35" s="35">
        <v>76</v>
      </c>
      <c r="C35" s="34" t="s">
        <v>73</v>
      </c>
      <c r="D35" s="34" t="s">
        <v>74</v>
      </c>
      <c r="E35" s="35" t="s">
        <v>223</v>
      </c>
      <c r="F35" s="25"/>
      <c r="G35" s="25"/>
    </row>
    <row r="36" spans="1:7" ht="12.75">
      <c r="A36" s="17"/>
      <c r="B36" s="35">
        <v>77</v>
      </c>
      <c r="C36" s="34" t="s">
        <v>69</v>
      </c>
      <c r="D36" s="34" t="s">
        <v>70</v>
      </c>
      <c r="E36" s="35" t="s">
        <v>224</v>
      </c>
      <c r="F36" s="25"/>
      <c r="G36" s="25"/>
    </row>
    <row r="37" spans="1:7" ht="40.5" customHeight="1">
      <c r="A37" s="17"/>
      <c r="B37" s="20">
        <v>78</v>
      </c>
      <c r="C37" s="77" t="s">
        <v>254</v>
      </c>
      <c r="D37" s="77"/>
      <c r="E37" s="20">
        <v>203</v>
      </c>
      <c r="F37" s="26">
        <f>SUM(F38:F41)</f>
        <v>0</v>
      </c>
      <c r="G37" s="26">
        <f>SUM(G38:G41)</f>
        <v>0</v>
      </c>
    </row>
    <row r="38" spans="1:7" ht="12.75">
      <c r="A38" s="17"/>
      <c r="B38" s="35">
        <v>79</v>
      </c>
      <c r="C38" s="34" t="s">
        <v>30</v>
      </c>
      <c r="D38" s="34" t="s">
        <v>76</v>
      </c>
      <c r="E38" s="35" t="s">
        <v>225</v>
      </c>
      <c r="F38" s="25"/>
      <c r="G38" s="25"/>
    </row>
    <row r="39" spans="1:7" ht="12.75">
      <c r="A39" s="17"/>
      <c r="B39" s="35">
        <v>80</v>
      </c>
      <c r="C39" s="34" t="s">
        <v>32</v>
      </c>
      <c r="D39" s="34" t="s">
        <v>77</v>
      </c>
      <c r="E39" s="35" t="s">
        <v>226</v>
      </c>
      <c r="F39" s="25"/>
      <c r="G39" s="25"/>
    </row>
    <row r="40" spans="1:7" ht="38.25">
      <c r="A40" s="17"/>
      <c r="B40" s="35">
        <v>81</v>
      </c>
      <c r="C40" s="34" t="s">
        <v>227</v>
      </c>
      <c r="D40" s="34" t="s">
        <v>79</v>
      </c>
      <c r="E40" s="35" t="s">
        <v>228</v>
      </c>
      <c r="F40" s="25"/>
      <c r="G40" s="25"/>
    </row>
    <row r="41" spans="1:7" ht="25.5">
      <c r="A41" s="17"/>
      <c r="B41" s="35">
        <v>82</v>
      </c>
      <c r="C41" s="34" t="s">
        <v>229</v>
      </c>
      <c r="D41" s="34" t="s">
        <v>78</v>
      </c>
      <c r="E41" s="35" t="s">
        <v>230</v>
      </c>
      <c r="F41" s="25"/>
      <c r="G41" s="25"/>
    </row>
    <row r="42" spans="1:7" ht="30.75" customHeight="1">
      <c r="A42" s="17"/>
      <c r="B42" s="20">
        <v>83</v>
      </c>
      <c r="C42" s="77" t="s">
        <v>255</v>
      </c>
      <c r="D42" s="77"/>
      <c r="E42" s="20">
        <v>204</v>
      </c>
      <c r="F42" s="26">
        <f>SUM(F43:F44)</f>
        <v>0</v>
      </c>
      <c r="G42" s="26">
        <f>SUM(G43:G44)</f>
        <v>0</v>
      </c>
    </row>
    <row r="43" spans="1:7" ht="12.75">
      <c r="A43" s="17"/>
      <c r="B43" s="24">
        <v>84</v>
      </c>
      <c r="C43" s="22" t="s">
        <v>80</v>
      </c>
      <c r="D43" s="22" t="s">
        <v>81</v>
      </c>
      <c r="E43" s="24">
        <v>204.01</v>
      </c>
      <c r="F43" s="25"/>
      <c r="G43" s="25"/>
    </row>
    <row r="44" spans="1:7" ht="12.75">
      <c r="A44" s="17"/>
      <c r="B44" s="24">
        <v>85</v>
      </c>
      <c r="C44" s="22" t="s">
        <v>82</v>
      </c>
      <c r="D44" s="22" t="s">
        <v>83</v>
      </c>
      <c r="E44" s="24">
        <v>204.02</v>
      </c>
      <c r="F44" s="25"/>
      <c r="G44" s="25"/>
    </row>
    <row r="45" spans="1:7" ht="33.75" customHeight="1">
      <c r="A45" s="17"/>
      <c r="B45" s="20">
        <v>86</v>
      </c>
      <c r="C45" s="77" t="s">
        <v>256</v>
      </c>
      <c r="D45" s="77"/>
      <c r="E45" s="20">
        <v>206</v>
      </c>
      <c r="F45" s="26">
        <f>SUM(F46:F47)</f>
        <v>0</v>
      </c>
      <c r="G45" s="26">
        <f>SUM(G46:G47)</f>
        <v>0</v>
      </c>
    </row>
    <row r="46" spans="1:7" ht="12.75">
      <c r="A46" s="17"/>
      <c r="B46" s="24">
        <v>87</v>
      </c>
      <c r="C46" s="22" t="s">
        <v>86</v>
      </c>
      <c r="D46" s="22" t="s">
        <v>87</v>
      </c>
      <c r="E46" s="24">
        <v>206.01</v>
      </c>
      <c r="F46" s="25"/>
      <c r="G46" s="25"/>
    </row>
    <row r="47" spans="1:7" ht="12.75">
      <c r="A47" s="17"/>
      <c r="B47" s="24">
        <v>88</v>
      </c>
      <c r="C47" s="22" t="s">
        <v>88</v>
      </c>
      <c r="D47" s="22" t="s">
        <v>89</v>
      </c>
      <c r="E47" s="24">
        <v>206.02</v>
      </c>
      <c r="F47" s="25"/>
      <c r="G47" s="25"/>
    </row>
    <row r="48" spans="1:7" ht="34.5" customHeight="1">
      <c r="A48" s="17"/>
      <c r="B48" s="20">
        <v>89</v>
      </c>
      <c r="C48" s="77" t="s">
        <v>257</v>
      </c>
      <c r="D48" s="77"/>
      <c r="E48" s="20" t="s">
        <v>13</v>
      </c>
      <c r="F48" s="26">
        <f>SUM(F45,F42,F37,F25,F3)</f>
        <v>0</v>
      </c>
      <c r="G48" s="26">
        <f>SUM(G45,G42,G37,G25,G3)</f>
        <v>0</v>
      </c>
    </row>
    <row r="49" spans="1:7" ht="39" customHeight="1">
      <c r="A49" s="17"/>
      <c r="B49" s="20">
        <v>90</v>
      </c>
      <c r="C49" s="77" t="s">
        <v>258</v>
      </c>
      <c r="D49" s="77"/>
      <c r="E49" s="20">
        <v>500</v>
      </c>
      <c r="F49" s="26">
        <f>SUM(Bevétel!F44,-Kiadás!F48)</f>
        <v>0</v>
      </c>
      <c r="G49" s="26"/>
    </row>
    <row r="50" spans="1:7" ht="12.75">
      <c r="A50" s="17"/>
      <c r="B50" s="24">
        <v>91</v>
      </c>
      <c r="C50" s="22" t="s">
        <v>90</v>
      </c>
      <c r="D50" s="22" t="s">
        <v>17</v>
      </c>
      <c r="E50" s="36" t="s">
        <v>243</v>
      </c>
      <c r="F50" s="25"/>
      <c r="G50" s="25"/>
    </row>
    <row r="51" spans="1:7" ht="12.75">
      <c r="A51" s="17"/>
      <c r="B51" s="24">
        <v>92</v>
      </c>
      <c r="C51" s="22" t="s">
        <v>91</v>
      </c>
      <c r="D51" s="22" t="s">
        <v>92</v>
      </c>
      <c r="E51" s="36" t="s">
        <v>244</v>
      </c>
      <c r="F51" s="25"/>
      <c r="G51" s="25"/>
    </row>
    <row r="52" spans="1:7" ht="12.75">
      <c r="A52" s="17"/>
      <c r="B52" s="27"/>
      <c r="C52" s="16"/>
      <c r="D52" s="16"/>
      <c r="E52" s="27"/>
      <c r="F52" s="28"/>
      <c r="G52" s="28"/>
    </row>
    <row r="53" spans="1:7" ht="12.75">
      <c r="A53" s="17"/>
      <c r="B53" s="27"/>
      <c r="C53" s="16"/>
      <c r="D53" s="16"/>
      <c r="E53" s="27"/>
      <c r="F53" s="28"/>
      <c r="G53" s="28"/>
    </row>
    <row r="54" spans="1:7" ht="12.75">
      <c r="A54" s="17"/>
      <c r="B54" s="27"/>
      <c r="C54" s="16"/>
      <c r="D54" s="16"/>
      <c r="E54" s="27"/>
      <c r="F54" s="28"/>
      <c r="G54" s="28"/>
    </row>
    <row r="55" spans="1:7" ht="12.75">
      <c r="A55" s="17"/>
      <c r="B55" s="27"/>
      <c r="C55" s="16"/>
      <c r="D55" s="16"/>
      <c r="E55" s="27"/>
      <c r="F55" s="28"/>
      <c r="G55" s="28"/>
    </row>
    <row r="56" spans="1:7" ht="12.75">
      <c r="A56" s="17"/>
      <c r="C56" s="31" t="s">
        <v>95</v>
      </c>
      <c r="D56" s="30" t="s">
        <v>96</v>
      </c>
      <c r="E56" s="48" t="s">
        <v>262</v>
      </c>
      <c r="F56" s="32"/>
      <c r="G56" s="47" t="s">
        <v>261</v>
      </c>
    </row>
    <row r="57" spans="1:7" ht="12.75">
      <c r="A57" s="17"/>
      <c r="B57" s="27"/>
      <c r="C57" s="16"/>
      <c r="D57" s="16"/>
      <c r="E57" s="27"/>
      <c r="F57" s="28"/>
      <c r="G57" s="28"/>
    </row>
    <row r="58" spans="1:7" ht="12.75">
      <c r="A58" s="17"/>
      <c r="B58" s="27"/>
      <c r="C58" s="16"/>
      <c r="D58" s="16"/>
      <c r="E58" s="27"/>
      <c r="F58" s="28"/>
      <c r="G58" s="28"/>
    </row>
    <row r="59" spans="1:7" ht="12.75">
      <c r="A59" s="17"/>
      <c r="B59" s="27"/>
      <c r="C59" s="16"/>
      <c r="D59" s="16"/>
      <c r="E59" s="27"/>
      <c r="F59" s="28"/>
      <c r="G59" s="28"/>
    </row>
    <row r="60" spans="1:7" ht="12.75">
      <c r="A60" s="17"/>
      <c r="B60" s="33"/>
      <c r="C60" s="30"/>
      <c r="D60" s="16"/>
      <c r="E60" s="27"/>
      <c r="F60" s="28"/>
      <c r="G60" s="28"/>
    </row>
    <row r="61" spans="1:7" ht="12.75">
      <c r="A61" s="17"/>
      <c r="B61" s="27"/>
      <c r="C61" s="29"/>
      <c r="D61" s="16"/>
      <c r="E61" s="31"/>
      <c r="F61" s="28"/>
      <c r="G61" s="28"/>
    </row>
    <row r="62" spans="1:7" ht="12.75">
      <c r="A62" s="17"/>
      <c r="B62" s="27"/>
      <c r="C62" s="29"/>
      <c r="D62" s="16"/>
      <c r="E62" s="31"/>
      <c r="F62" s="28"/>
      <c r="G62" s="28"/>
    </row>
    <row r="63" spans="1:7" ht="12.75">
      <c r="A63" s="17"/>
      <c r="B63" s="17"/>
      <c r="C63" s="17"/>
      <c r="D63" s="17"/>
      <c r="E63" s="17"/>
      <c r="F63" s="17"/>
      <c r="G63" s="17"/>
    </row>
    <row r="64" spans="1:7" ht="12.75">
      <c r="A64" s="17"/>
      <c r="B64" s="17"/>
      <c r="C64" s="17"/>
      <c r="D64" s="17"/>
      <c r="E64" s="17"/>
      <c r="F64" s="17"/>
      <c r="G64" s="17"/>
    </row>
  </sheetData>
  <sheetProtection password="85C5" sheet="1"/>
  <mergeCells count="8">
    <mergeCell ref="C2:D2"/>
    <mergeCell ref="C3:D3"/>
    <mergeCell ref="C25:D25"/>
    <mergeCell ref="C45:D45"/>
    <mergeCell ref="C48:D48"/>
    <mergeCell ref="C49:D49"/>
    <mergeCell ref="C37:D37"/>
    <mergeCell ref="C42:D42"/>
  </mergeCells>
  <dataValidations count="1">
    <dataValidation type="custom" allowBlank="1" showInputMessage="1" showErrorMessage="1" errorTitle="Hiba!" error="A beírt érték nem (két tizedes) szám! Próbálkozz újból!" sqref="F50:G51 F46:G47 F38:G41 F26:G36 F4:G24 F43:G44">
      <formula1>IF(ROUND(F50,2)=F50,TRUE,FALSE)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Tibor</dc:creator>
  <cp:keywords/>
  <dc:description/>
  <cp:lastModifiedBy>Tibor</cp:lastModifiedBy>
  <cp:lastPrinted>2012-12-14T17:31:27Z</cp:lastPrinted>
  <dcterms:created xsi:type="dcterms:W3CDTF">2011-12-01T19:12:14Z</dcterms:created>
  <dcterms:modified xsi:type="dcterms:W3CDTF">2013-12-09T18:08:04Z</dcterms:modified>
  <cp:category/>
  <cp:version/>
  <cp:contentType/>
  <cp:contentStatus/>
</cp:coreProperties>
</file>